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8C087F8-06AB-4D3D-AB47-D14954522DB1}" xr6:coauthVersionLast="47" xr6:coauthVersionMax="47" xr10:uidLastSave="{00000000-0000-0000-0000-000000000000}"/>
  <bookViews>
    <workbookView xWindow="-120" yWindow="-120" windowWidth="29040" windowHeight="15840" tabRatio="751" xr2:uid="{00000000-000D-0000-FFFF-FFFF00000000}"/>
  </bookViews>
  <sheets>
    <sheet name="Ф-3  " sheetId="3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bb" localSheetId="0">'[1]объяс.Iполугод.'!#REF!</definedName>
    <definedName name="bb">'[1]объяс.Iполугод.'!#REF!</definedName>
    <definedName name="bhgjfk" localSheetId="0">'[1]объяс.Iполугод.'!#REF!</definedName>
    <definedName name="bhgjfk">'[1]объяс.Iполугод.'!#REF!</definedName>
    <definedName name="cdfdf" localSheetId="0">#REF!</definedName>
    <definedName name="cdfdf">#REF!</definedName>
    <definedName name="Choice" localSheetId="0">[2]Вспомогательный!$A$4:$A$5</definedName>
    <definedName name="Choice">[3]Вспомогательный!$A$4:$A$5</definedName>
    <definedName name="cjreker" localSheetId="0">'[4]объяс.Iполугод.'!#REF!</definedName>
    <definedName name="cjreker">'[4]объяс.Iполугод.'!#REF!</definedName>
    <definedName name="dcvdf" localSheetId="0">'[4]объяс.Iполугод.'!#REF!</definedName>
    <definedName name="dcvdf">'[4]объяс.Iполугод.'!#REF!</definedName>
    <definedName name="dfgh" localSheetId="0">'[1]объяс.Iполугод.'!#REF!</definedName>
    <definedName name="dfgh">'[1]объяс.Iполугод.'!#REF!</definedName>
    <definedName name="fgfgfg" localSheetId="0">'[4]объяс.Iполугод.'!#REF!</definedName>
    <definedName name="fgfgfg">'[4]объяс.Iполугод.'!#REF!</definedName>
    <definedName name="fgfgj" localSheetId="0">#REF!</definedName>
    <definedName name="fgfgj">#REF!</definedName>
    <definedName name="gfdg" localSheetId="0">[5]Вспомогательный!$A$4:$A$5</definedName>
    <definedName name="gfdg">[3]Вспомогательный!$A$4:$A$5</definedName>
    <definedName name="gujjhjh" localSheetId="0">'[1]объяс.Iполугод.'!#REF!</definedName>
    <definedName name="gujjhjh">'[1]объяс.Iполугод.'!#REF!</definedName>
    <definedName name="hggil" localSheetId="0">#REF!</definedName>
    <definedName name="hggil">#REF!</definedName>
    <definedName name="jjlkj" localSheetId="0">'[4]объяс.Iполугод.'!#REF!</definedName>
    <definedName name="jjlkj">'[4]объяс.Iполугод.'!#REF!</definedName>
    <definedName name="kimjm" localSheetId="0">'[1]объяс.Iполугод.'!#REF!</definedName>
    <definedName name="kimjm">'[1]объяс.Iполугод.'!#REF!</definedName>
    <definedName name="rygffd" localSheetId="0">'[1]объяс.Iполугод.'!#REF!</definedName>
    <definedName name="rygffd">'[1]объяс.Iполугод.'!#REF!</definedName>
    <definedName name="vbbf" localSheetId="0">'[1]объяс.Iполугод.'!#REF!</definedName>
    <definedName name="vbbf">'[1]объяс.Iполугод.'!#REF!</definedName>
    <definedName name="vfhff" localSheetId="0">'[4]объяс.Iполугод.'!#REF!</definedName>
    <definedName name="vfhff">'[4]объяс.Iполугод.'!#REF!</definedName>
    <definedName name="yfoujj" localSheetId="0">'[1]объяс.Iполугод.'!#REF!</definedName>
    <definedName name="yfoujj">'[1]объяс.Iполугод.'!#REF!</definedName>
    <definedName name="аваиимс" localSheetId="0">#REF!</definedName>
    <definedName name="аваиимс">#REF!</definedName>
    <definedName name="август" localSheetId="0">'[4]объяс.Iполугод.'!#REF!</definedName>
    <definedName name="август">'[4]объяс.Iполугод.'!#REF!</definedName>
    <definedName name="аида" localSheetId="0">'[1]объяс.Iполугод.'!#REF!</definedName>
    <definedName name="аида">'[1]объяс.Iполугод.'!#REF!</definedName>
    <definedName name="апрро" localSheetId="0">'[4]объяс.Iполугод.'!#REF!</definedName>
    <definedName name="апрро">'[4]объяс.Iполугод.'!#REF!</definedName>
    <definedName name="афпавпа" localSheetId="0">'[4]объяс.Iполугод.'!#REF!</definedName>
    <definedName name="афпавпа">'[4]объяс.Iполугод.'!#REF!</definedName>
    <definedName name="декабрь1" localSheetId="0">'[4]объяс.Iполугод.'!#REF!</definedName>
    <definedName name="декабрь1">'[4]объяс.Iполугод.'!#REF!</definedName>
    <definedName name="_xlnm.Print_Titles" localSheetId="0">'Ф-3  '!$1:$2</definedName>
    <definedName name="ипатнерсорс" localSheetId="0">'[1]объяс.Iполугод.'!#REF!</definedName>
    <definedName name="ипатнерсорс">'[1]объяс.Iполугод.'!#REF!</definedName>
    <definedName name="июль" localSheetId="0">#REF!</definedName>
    <definedName name="июль">#REF!</definedName>
    <definedName name="июнь" localSheetId="0">'[4]объяс.Iполугод.'!#REF!</definedName>
    <definedName name="июнь">'[4]объяс.Iполугод.'!#REF!</definedName>
    <definedName name="лолош" localSheetId="0">'[4]объяс.Iполугод.'!#REF!</definedName>
    <definedName name="лолош">'[4]объяс.Iполугод.'!#REF!</definedName>
    <definedName name="май" localSheetId="0">#REF!</definedName>
    <definedName name="май">#REF!</definedName>
    <definedName name="назгуль" localSheetId="0">'[1]объяс.Iполугод.'!#REF!</definedName>
    <definedName name="назгуль">'[1]объяс.Iполугод.'!#REF!</definedName>
    <definedName name="об" localSheetId="0">'[4]объяс.Iполугод.'!#REF!</definedName>
    <definedName name="об">'[4]объяс.Iполугод.'!#REF!</definedName>
    <definedName name="_xlnm.Print_Area" localSheetId="0">'Ф-3  '!$A$1:$P$49</definedName>
    <definedName name="октябрь" localSheetId="0">#REF!</definedName>
    <definedName name="октябрь">#REF!</definedName>
    <definedName name="ололо" localSheetId="0">'[1]объяс.Iполугод.'!#REF!</definedName>
    <definedName name="ололо">'[1]объяс.Iполугод.'!#REF!</definedName>
    <definedName name="П" localSheetId="0">#REF!</definedName>
    <definedName name="П">#REF!</definedName>
    <definedName name="п4" localSheetId="0">'[1]объяс.Iполугод.'!#REF!</definedName>
    <definedName name="п4">'[1]объяс.Iполугод.'!#REF!</definedName>
    <definedName name="п4.1" localSheetId="0">'[1]объяс.Iполугод.'!#REF!</definedName>
    <definedName name="п4.1">'[1]объяс.Iполугод.'!#REF!</definedName>
    <definedName name="п5">'[1]объяс.Iполугод.'!#REF!</definedName>
    <definedName name="П51" localSheetId="0">'[1]объяс.Iполугод.'!#REF!</definedName>
    <definedName name="П51">'[1]объяс.Iполугод.'!#REF!</definedName>
    <definedName name="павп" localSheetId="0">#REF!</definedName>
    <definedName name="павп">#REF!</definedName>
    <definedName name="ПланСчетов" localSheetId="0">#REF!</definedName>
    <definedName name="ПланСчетов">#REF!</definedName>
    <definedName name="прорпь" localSheetId="0">#REF!</definedName>
    <definedName name="прорпь">#REF!</definedName>
    <definedName name="рпвапрпр" localSheetId="0">#REF!</definedName>
    <definedName name="рпвапрпр">#REF!</definedName>
    <definedName name="рпвыпвапвыап" localSheetId="0">'[1]объяс.Iполугод.'!#REF!</definedName>
    <definedName name="рпвыпвапвыап">'[1]объяс.Iполугод.'!#REF!</definedName>
    <definedName name="рпорпл" localSheetId="0">'[4]объяс.Iполугод.'!#REF!</definedName>
    <definedName name="рпорпл">'[4]объяс.Iполугод.'!#REF!</definedName>
    <definedName name="рпра" localSheetId="0">#REF!</definedName>
    <definedName name="рпра">#REF!</definedName>
    <definedName name="рпьро" localSheetId="0">'[4]объяс.Iполугод.'!#REF!</definedName>
    <definedName name="рпьро">'[4]объяс.Iполугод.'!#REF!</definedName>
    <definedName name="сокулук" localSheetId="0">#REF!</definedName>
    <definedName name="сокулук">#REF!</definedName>
    <definedName name="т" localSheetId="0">'[4]объяс.Iполугод.'!#REF!</definedName>
    <definedName name="т">'[4]объяс.Iполугод.'!#REF!</definedName>
    <definedName name="Талант" localSheetId="0">#REF!</definedName>
    <definedName name="Талант">#REF!</definedName>
    <definedName name="ф" localSheetId="0">'[1]объяс.Iполугод.'!#REF!</definedName>
    <definedName name="ф">'[1]объяс.Iполугод.'!#REF!</definedName>
    <definedName name="форма3" localSheetId="0">'[4]объяс.Iполугод.'!#REF!</definedName>
    <definedName name="форма3">'[4]объяс.Iполугод.'!#REF!</definedName>
    <definedName name="юиль" localSheetId="0">'[1]объяс.Iполугод.'!#REF!</definedName>
    <definedName name="юиль">'[1]объяс.Iполугод.'!#REF!</definedName>
    <definedName name="юильаида" localSheetId="0">#REF!</definedName>
    <definedName name="юильаид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6" i="36" l="1"/>
  <c r="M46" i="36"/>
  <c r="P45" i="36"/>
  <c r="O45" i="36"/>
  <c r="N45" i="36"/>
  <c r="M45" i="36"/>
  <c r="L45" i="36"/>
  <c r="K45" i="36"/>
  <c r="P44" i="36"/>
  <c r="O44" i="36"/>
  <c r="N44" i="36"/>
  <c r="M44" i="36"/>
  <c r="L44" i="36"/>
  <c r="K44" i="36"/>
  <c r="P43" i="36"/>
  <c r="O43" i="36"/>
  <c r="N43" i="36"/>
  <c r="M43" i="36"/>
  <c r="L43" i="36"/>
  <c r="K43" i="36"/>
  <c r="P42" i="36"/>
  <c r="O42" i="36"/>
  <c r="N42" i="36"/>
  <c r="M42" i="36"/>
  <c r="L42" i="36"/>
  <c r="K42" i="36"/>
  <c r="P41" i="36"/>
  <c r="O41" i="36"/>
  <c r="N41" i="36"/>
  <c r="M41" i="36"/>
  <c r="L41" i="36"/>
  <c r="K41" i="36"/>
  <c r="P40" i="36"/>
  <c r="O40" i="36"/>
  <c r="N40" i="36"/>
  <c r="M40" i="36"/>
  <c r="L40" i="36"/>
  <c r="K40" i="36"/>
  <c r="P39" i="36"/>
  <c r="O39" i="36"/>
  <c r="N39" i="36"/>
  <c r="M39" i="36"/>
  <c r="L39" i="36"/>
  <c r="K39" i="36"/>
  <c r="P38" i="36"/>
  <c r="O38" i="36"/>
  <c r="N38" i="36"/>
  <c r="M38" i="36"/>
  <c r="L38" i="36"/>
  <c r="K38" i="36"/>
  <c r="P37" i="36"/>
  <c r="O37" i="36"/>
  <c r="N37" i="36"/>
  <c r="M37" i="36"/>
  <c r="L37" i="36"/>
  <c r="K37" i="36"/>
  <c r="P36" i="36"/>
  <c r="O36" i="36"/>
  <c r="N36" i="36"/>
  <c r="M36" i="36"/>
  <c r="L36" i="36"/>
  <c r="K36" i="36"/>
  <c r="I34" i="36"/>
  <c r="H34" i="36"/>
  <c r="G34" i="36"/>
  <c r="E34" i="36"/>
  <c r="D34" i="36"/>
  <c r="C34" i="36"/>
  <c r="P31" i="36"/>
  <c r="O31" i="36"/>
  <c r="N31" i="36"/>
  <c r="M31" i="36"/>
  <c r="L31" i="36"/>
  <c r="K31" i="36"/>
  <c r="P30" i="36"/>
  <c r="O30" i="36"/>
  <c r="N30" i="36"/>
  <c r="M30" i="36"/>
  <c r="L30" i="36"/>
  <c r="K30" i="36"/>
  <c r="P29" i="36"/>
  <c r="O29" i="36"/>
  <c r="N29" i="36"/>
  <c r="M29" i="36"/>
  <c r="L29" i="36"/>
  <c r="K29" i="36"/>
  <c r="P28" i="36"/>
  <c r="O28" i="36"/>
  <c r="N28" i="36"/>
  <c r="M28" i="36"/>
  <c r="L28" i="36"/>
  <c r="K28" i="36"/>
  <c r="P27" i="36"/>
  <c r="O27" i="36"/>
  <c r="N27" i="36"/>
  <c r="M27" i="36"/>
  <c r="L27" i="36"/>
  <c r="K27" i="36"/>
  <c r="P26" i="36"/>
  <c r="O26" i="36"/>
  <c r="N26" i="36"/>
  <c r="M26" i="36"/>
  <c r="L26" i="36"/>
  <c r="K26" i="36"/>
  <c r="P25" i="36"/>
  <c r="O25" i="36"/>
  <c r="N25" i="36"/>
  <c r="M25" i="36"/>
  <c r="L25" i="36"/>
  <c r="K25" i="36"/>
  <c r="P24" i="36"/>
  <c r="O24" i="36"/>
  <c r="N24" i="36"/>
  <c r="M24" i="36"/>
  <c r="L24" i="36"/>
  <c r="K24" i="36"/>
  <c r="P23" i="36"/>
  <c r="O23" i="36"/>
  <c r="N23" i="36"/>
  <c r="M23" i="36"/>
  <c r="L23" i="36"/>
  <c r="K23" i="36"/>
  <c r="P22" i="36"/>
  <c r="O22" i="36"/>
  <c r="N22" i="36"/>
  <c r="M22" i="36"/>
  <c r="L22" i="36"/>
  <c r="K22" i="36"/>
  <c r="P21" i="36"/>
  <c r="O21" i="36"/>
  <c r="N21" i="36"/>
  <c r="M21" i="36"/>
  <c r="L21" i="36"/>
  <c r="K21" i="36"/>
  <c r="P20" i="36"/>
  <c r="O20" i="36"/>
  <c r="N20" i="36"/>
  <c r="M20" i="36"/>
  <c r="L20" i="36"/>
  <c r="K20" i="36"/>
  <c r="P19" i="36"/>
  <c r="O19" i="36"/>
  <c r="N19" i="36"/>
  <c r="M19" i="36"/>
  <c r="L19" i="36"/>
  <c r="K19" i="36"/>
  <c r="P18" i="36"/>
  <c r="O18" i="36"/>
  <c r="N18" i="36"/>
  <c r="M18" i="36"/>
  <c r="L18" i="36"/>
  <c r="K18" i="36"/>
  <c r="N17" i="36"/>
  <c r="K17" i="36"/>
  <c r="E17" i="36"/>
  <c r="M17" i="36" s="1"/>
  <c r="D17" i="36"/>
  <c r="L17" i="36" s="1"/>
  <c r="I15" i="36"/>
  <c r="I9" i="36" s="1"/>
  <c r="H15" i="36"/>
  <c r="G15" i="36"/>
  <c r="D15" i="36"/>
  <c r="D9" i="36" s="1"/>
  <c r="C15" i="36"/>
  <c r="C9" i="36" s="1"/>
  <c r="P14" i="36"/>
  <c r="O14" i="36"/>
  <c r="N14" i="36"/>
  <c r="M14" i="36"/>
  <c r="L14" i="36"/>
  <c r="K14" i="36"/>
  <c r="P13" i="36"/>
  <c r="O13" i="36"/>
  <c r="N13" i="36"/>
  <c r="M13" i="36"/>
  <c r="L13" i="36"/>
  <c r="K13" i="36"/>
  <c r="P12" i="36"/>
  <c r="O12" i="36"/>
  <c r="N12" i="36"/>
  <c r="M12" i="36"/>
  <c r="L12" i="36"/>
  <c r="K12" i="36"/>
  <c r="P11" i="36"/>
  <c r="O11" i="36"/>
  <c r="N11" i="36"/>
  <c r="M11" i="36"/>
  <c r="L11" i="36"/>
  <c r="K11" i="36"/>
  <c r="H9" i="36"/>
  <c r="G9" i="36"/>
  <c r="G47" i="36" s="1"/>
  <c r="O15" i="36" l="1"/>
  <c r="K34" i="36"/>
  <c r="O34" i="36"/>
  <c r="D47" i="36"/>
  <c r="O9" i="36"/>
  <c r="H47" i="36"/>
  <c r="K15" i="36"/>
  <c r="C47" i="36"/>
  <c r="L15" i="36"/>
  <c r="O17" i="36"/>
  <c r="N34" i="36"/>
  <c r="E15" i="36"/>
  <c r="E9" i="36" s="1"/>
  <c r="E47" i="36" s="1"/>
  <c r="L34" i="36"/>
  <c r="J45" i="36"/>
  <c r="J42" i="36"/>
  <c r="J39" i="36"/>
  <c r="J36" i="36"/>
  <c r="F45" i="36"/>
  <c r="F42" i="36"/>
  <c r="F39" i="36"/>
  <c r="F36" i="36"/>
  <c r="J43" i="36"/>
  <c r="J40" i="36"/>
  <c r="J37" i="36"/>
  <c r="F43" i="36"/>
  <c r="F40" i="36"/>
  <c r="F37" i="36"/>
  <c r="J44" i="36"/>
  <c r="J41" i="36"/>
  <c r="J38" i="36"/>
  <c r="F41" i="36"/>
  <c r="F38" i="36"/>
  <c r="F44" i="36"/>
  <c r="P34" i="36"/>
  <c r="M34" i="36"/>
  <c r="I47" i="36"/>
  <c r="K9" i="36"/>
  <c r="L9" i="36"/>
  <c r="N15" i="36"/>
  <c r="P17" i="36"/>
  <c r="N9" i="36"/>
  <c r="M15" i="36" l="1"/>
  <c r="P15" i="36"/>
  <c r="P9" i="36"/>
  <c r="M9" i="36"/>
  <c r="F34" i="36"/>
  <c r="J34" i="36"/>
  <c r="F17" i="36"/>
  <c r="J31" i="36"/>
  <c r="J28" i="36"/>
  <c r="J25" i="36"/>
  <c r="J22" i="36"/>
  <c r="J19" i="36"/>
  <c r="F31" i="36"/>
  <c r="F28" i="36"/>
  <c r="F25" i="36"/>
  <c r="F22" i="36"/>
  <c r="F19" i="36"/>
  <c r="J29" i="36"/>
  <c r="J26" i="36"/>
  <c r="J23" i="36"/>
  <c r="J20" i="36"/>
  <c r="J17" i="36"/>
  <c r="F29" i="36"/>
  <c r="F26" i="36"/>
  <c r="F23" i="36"/>
  <c r="F20" i="36"/>
  <c r="J30" i="36"/>
  <c r="J27" i="36"/>
  <c r="J24" i="36"/>
  <c r="J21" i="36"/>
  <c r="J18" i="36"/>
  <c r="F27" i="36"/>
  <c r="F21" i="36"/>
  <c r="F30" i="36"/>
  <c r="F24" i="36"/>
  <c r="F18" i="36"/>
  <c r="J13" i="36" l="1"/>
  <c r="F13" i="36"/>
  <c r="J14" i="36"/>
  <c r="J11" i="36"/>
  <c r="F14" i="36"/>
  <c r="F11" i="36"/>
  <c r="J12" i="36"/>
  <c r="F12" i="36"/>
  <c r="J15" i="36"/>
  <c r="F15" i="36"/>
  <c r="J9" i="36" l="1"/>
  <c r="F9" i="36"/>
</calcChain>
</file>

<file path=xl/sharedStrings.xml><?xml version="1.0" encoding="utf-8"?>
<sst xmlns="http://schemas.openxmlformats.org/spreadsheetml/2006/main" count="67" uniqueCount="58">
  <si>
    <t>Земельный налог</t>
  </si>
  <si>
    <t>Категориальные гранты</t>
  </si>
  <si>
    <t>Выравнивающие гранты</t>
  </si>
  <si>
    <t>Наименование</t>
  </si>
  <si>
    <t>Экономические вопросы</t>
  </si>
  <si>
    <t>Министерство финансов КР</t>
  </si>
  <si>
    <t>Исполнитель: вед.спец Султаналиева</t>
  </si>
  <si>
    <t xml:space="preserve">                            спец.       Шеримбекова </t>
  </si>
  <si>
    <t>Заведующий отделом ФБК</t>
  </si>
  <si>
    <t>Т.Шаршенов</t>
  </si>
  <si>
    <t>А.Кочкорбаева</t>
  </si>
  <si>
    <t>Начальник Сокулукского  финансового  управления</t>
  </si>
  <si>
    <t>в том числе:</t>
  </si>
  <si>
    <t>№</t>
  </si>
  <si>
    <t>Гос.службы общего назначения</t>
  </si>
  <si>
    <t>Охрана окружающей среды</t>
  </si>
  <si>
    <t>Здравоохранение</t>
  </si>
  <si>
    <t>Образование</t>
  </si>
  <si>
    <t>Социальная защита</t>
  </si>
  <si>
    <t>Отдых, культура и религия</t>
  </si>
  <si>
    <t>И Н Ф О Р М А Ц И Я</t>
  </si>
  <si>
    <t>(в тыс.сомах)</t>
  </si>
  <si>
    <t>Откл.           (+,-)</t>
  </si>
  <si>
    <t>% роста</t>
  </si>
  <si>
    <t>Утверж.                план</t>
  </si>
  <si>
    <t>Уточ.                план</t>
  </si>
  <si>
    <t>Факт          (касса)</t>
  </si>
  <si>
    <t>Удел.             вес %</t>
  </si>
  <si>
    <t xml:space="preserve">Всего доходы </t>
  </si>
  <si>
    <t>Регулируемые доходы</t>
  </si>
  <si>
    <t>Закрепленные доходы</t>
  </si>
  <si>
    <t>Средства передаваемые</t>
  </si>
  <si>
    <t>Теплоэнергия( субсидия)</t>
  </si>
  <si>
    <t>50% высокогорье</t>
  </si>
  <si>
    <t>Бюджетная ссуда</t>
  </si>
  <si>
    <t>остаток на начало года</t>
  </si>
  <si>
    <t xml:space="preserve">Всего расходы </t>
  </si>
  <si>
    <t>в том  числе:</t>
  </si>
  <si>
    <t xml:space="preserve">Оборона </t>
  </si>
  <si>
    <t>Общ-ый порядок  и безопасность</t>
  </si>
  <si>
    <t>Жилищно-коммунальные услуги</t>
  </si>
  <si>
    <t>осток на конец года</t>
  </si>
  <si>
    <t>БАЛАНС</t>
  </si>
  <si>
    <t>Кайназаровский айыл окмоту</t>
  </si>
  <si>
    <t>за 12 месяцев 2024 года</t>
  </si>
  <si>
    <t>за 12 месяцев 2025 года</t>
  </si>
  <si>
    <t>по местному бюджету Сокулукского района Чуйской области за 12 месяцев    2024-2025 гг.</t>
  </si>
  <si>
    <t>Делегированые полномочия (Нац.стат.Ком+Унаа кызмат ГРС)</t>
  </si>
  <si>
    <t>Повышение заработной платы ТОП МОП</t>
  </si>
  <si>
    <t xml:space="preserve">Повышение заработной платы </t>
  </si>
  <si>
    <t>Генеральный план</t>
  </si>
  <si>
    <t>Зар плата дошкольных учреждений</t>
  </si>
  <si>
    <t xml:space="preserve">Программа развития городов </t>
  </si>
  <si>
    <t>Согласно Распоряжению КМКР</t>
  </si>
  <si>
    <t>Транспортный налог</t>
  </si>
  <si>
    <t>Трансферты между уровнями</t>
  </si>
  <si>
    <t>Самый лучший айыл окмот</t>
  </si>
  <si>
    <t>Прочие(Безопасный город)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</si>
</sst>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р_._-;\-* #,##0_р_._-;_-* &quot;-&quot;_р_._-;_-@_-"/>
    <numFmt numFmtId="165" formatCode="_-* #,##0.00_р_._-;\-* #,##0.00_р_._-;_-* &quot;-&quot;??_р_._-;_-@_-"/>
    <numFmt numFmtId="166" formatCode="#,##0.0"/>
    <numFmt numFmtId="167" formatCode="0.0"/>
    <numFmt numFmtId="168" formatCode="#,##0_);[Red]\(#,##0\)"/>
    <numFmt numFmtId="169" formatCode="#,##0.00_);[Red]\(#,##0.00\)"/>
    <numFmt numFmtId="170" formatCode="0.0%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name val="Arial Cyr"/>
    </font>
    <font>
      <b/>
      <sz val="11"/>
      <color theme="1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Arial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41" fillId="0" borderId="0"/>
    <xf numFmtId="0" fontId="39" fillId="0" borderId="0"/>
    <xf numFmtId="0" fontId="44" fillId="0" borderId="0"/>
    <xf numFmtId="0" fontId="49" fillId="0" borderId="0"/>
    <xf numFmtId="0" fontId="50" fillId="0" borderId="0"/>
    <xf numFmtId="0" fontId="51" fillId="0" borderId="0"/>
    <xf numFmtId="0" fontId="3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2" fillId="0" borderId="0"/>
    <xf numFmtId="0" fontId="40" fillId="0" borderId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38" fillId="0" borderId="0"/>
    <xf numFmtId="0" fontId="37" fillId="0" borderId="0"/>
    <xf numFmtId="0" fontId="36" fillId="0" borderId="0"/>
    <xf numFmtId="0" fontId="41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8" fillId="0" borderId="0"/>
    <xf numFmtId="0" fontId="58" fillId="0" borderId="0"/>
    <xf numFmtId="0" fontId="5" fillId="0" borderId="0"/>
    <xf numFmtId="0" fontId="64" fillId="0" borderId="0"/>
    <xf numFmtId="0" fontId="6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41" fillId="2" borderId="0" xfId="1" applyFill="1"/>
    <xf numFmtId="0" fontId="41" fillId="0" borderId="0" xfId="1"/>
    <xf numFmtId="0" fontId="42" fillId="2" borderId="0" xfId="1" applyFont="1" applyFill="1"/>
    <xf numFmtId="0" fontId="43" fillId="0" borderId="0" xfId="1" applyFont="1"/>
    <xf numFmtId="0" fontId="42" fillId="0" borderId="0" xfId="1" applyFont="1"/>
    <xf numFmtId="0" fontId="47" fillId="0" borderId="1" xfId="62" applyFont="1" applyBorder="1" applyAlignment="1">
      <alignment horizontal="center" vertical="center" wrapText="1"/>
    </xf>
    <xf numFmtId="0" fontId="60" fillId="0" borderId="1" xfId="63" applyFont="1" applyBorder="1"/>
    <xf numFmtId="166" fontId="44" fillId="0" borderId="1" xfId="19" applyNumberFormat="1" applyFont="1" applyBorder="1"/>
    <xf numFmtId="167" fontId="55" fillId="0" borderId="1" xfId="19" applyNumberFormat="1" applyFont="1" applyBorder="1"/>
    <xf numFmtId="170" fontId="55" fillId="0" borderId="1" xfId="19" applyNumberFormat="1" applyFont="1" applyBorder="1"/>
    <xf numFmtId="170" fontId="44" fillId="0" borderId="1" xfId="19" applyNumberFormat="1" applyFont="1" applyBorder="1"/>
    <xf numFmtId="166" fontId="44" fillId="0" borderId="1" xfId="63" applyNumberFormat="1" applyFont="1" applyBorder="1"/>
    <xf numFmtId="166" fontId="47" fillId="0" borderId="1" xfId="63" applyNumberFormat="1" applyFont="1" applyBorder="1"/>
    <xf numFmtId="170" fontId="54" fillId="0" borderId="1" xfId="19" applyNumberFormat="1" applyFont="1" applyBorder="1"/>
    <xf numFmtId="0" fontId="55" fillId="0" borderId="1" xfId="63" applyFont="1" applyBorder="1"/>
    <xf numFmtId="167" fontId="55" fillId="0" borderId="1" xfId="63" applyNumberFormat="1" applyFont="1" applyBorder="1"/>
    <xf numFmtId="166" fontId="55" fillId="0" borderId="1" xfId="63" applyNumberFormat="1" applyFont="1" applyBorder="1"/>
    <xf numFmtId="166" fontId="55" fillId="0" borderId="0" xfId="63" applyNumberFormat="1" applyFont="1"/>
    <xf numFmtId="167" fontId="55" fillId="0" borderId="0" xfId="63" applyNumberFormat="1" applyFont="1"/>
    <xf numFmtId="0" fontId="44" fillId="0" borderId="1" xfId="63" applyFont="1" applyBorder="1"/>
    <xf numFmtId="166" fontId="54" fillId="0" borderId="1" xfId="19" applyNumberFormat="1" applyFont="1" applyBorder="1"/>
    <xf numFmtId="166" fontId="55" fillId="0" borderId="1" xfId="19" applyNumberFormat="1" applyFont="1" applyBorder="1"/>
    <xf numFmtId="0" fontId="47" fillId="0" borderId="1" xfId="63" applyFont="1" applyBorder="1"/>
    <xf numFmtId="0" fontId="44" fillId="0" borderId="1" xfId="63" applyFont="1" applyBorder="1" applyAlignment="1">
      <alignment wrapText="1"/>
    </xf>
    <xf numFmtId="166" fontId="44" fillId="0" borderId="1" xfId="19" applyNumberFormat="1" applyFont="1" applyFill="1" applyBorder="1" applyAlignment="1">
      <alignment wrapText="1"/>
    </xf>
    <xf numFmtId="166" fontId="54" fillId="0" borderId="1" xfId="63" applyNumberFormat="1" applyFont="1" applyBorder="1"/>
    <xf numFmtId="167" fontId="54" fillId="0" borderId="1" xfId="19" applyNumberFormat="1" applyFont="1" applyBorder="1"/>
    <xf numFmtId="166" fontId="44" fillId="0" borderId="1" xfId="19" applyNumberFormat="1" applyFont="1" applyBorder="1" applyAlignment="1">
      <alignment wrapText="1"/>
    </xf>
    <xf numFmtId="0" fontId="47" fillId="3" borderId="1" xfId="63" applyFont="1" applyFill="1" applyBorder="1"/>
    <xf numFmtId="166" fontId="47" fillId="3" borderId="1" xfId="63" applyNumberFormat="1" applyFont="1" applyFill="1" applyBorder="1"/>
    <xf numFmtId="170" fontId="47" fillId="3" borderId="1" xfId="19" applyNumberFormat="1" applyFont="1" applyFill="1" applyBorder="1"/>
    <xf numFmtId="167" fontId="47" fillId="3" borderId="1" xfId="19" applyNumberFormat="1" applyFont="1" applyFill="1" applyBorder="1"/>
    <xf numFmtId="167" fontId="47" fillId="3" borderId="1" xfId="63" applyNumberFormat="1" applyFont="1" applyFill="1" applyBorder="1"/>
    <xf numFmtId="166" fontId="55" fillId="0" borderId="1" xfId="19" applyNumberFormat="1" applyFont="1" applyBorder="1" applyAlignment="1">
      <alignment wrapText="1"/>
    </xf>
    <xf numFmtId="170" fontId="55" fillId="0" borderId="1" xfId="19" applyNumberFormat="1" applyFont="1" applyFill="1" applyBorder="1"/>
    <xf numFmtId="167" fontId="55" fillId="0" borderId="1" xfId="19" applyNumberFormat="1" applyFont="1" applyFill="1" applyBorder="1"/>
    <xf numFmtId="170" fontId="44" fillId="0" borderId="1" xfId="19" applyNumberFormat="1" applyFont="1" applyFill="1" applyBorder="1"/>
    <xf numFmtId="0" fontId="55" fillId="0" borderId="1" xfId="63" applyFont="1" applyBorder="1" applyAlignment="1">
      <alignment wrapText="1"/>
    </xf>
    <xf numFmtId="0" fontId="56" fillId="0" borderId="0" xfId="70" applyFont="1"/>
    <xf numFmtId="0" fontId="48" fillId="0" borderId="0" xfId="70" applyFont="1"/>
    <xf numFmtId="0" fontId="57" fillId="0" borderId="0" xfId="70" applyFont="1" applyAlignment="1">
      <alignment horizontal="right"/>
    </xf>
    <xf numFmtId="0" fontId="56" fillId="0" borderId="1" xfId="70" applyFont="1" applyBorder="1" applyAlignment="1">
      <alignment horizontal="center"/>
    </xf>
    <xf numFmtId="0" fontId="61" fillId="0" borderId="0" xfId="70" applyFont="1"/>
    <xf numFmtId="0" fontId="62" fillId="0" borderId="0" xfId="70" applyFont="1"/>
    <xf numFmtId="0" fontId="63" fillId="0" borderId="0" xfId="70" applyFont="1"/>
    <xf numFmtId="0" fontId="48" fillId="0" borderId="1" xfId="70" applyFont="1" applyBorder="1"/>
    <xf numFmtId="167" fontId="48" fillId="0" borderId="1" xfId="70" applyNumberFormat="1" applyFont="1" applyBorder="1"/>
    <xf numFmtId="0" fontId="45" fillId="0" borderId="0" xfId="70" applyFont="1"/>
    <xf numFmtId="0" fontId="56" fillId="0" borderId="1" xfId="70" applyFont="1" applyBorder="1"/>
    <xf numFmtId="0" fontId="45" fillId="0" borderId="1" xfId="70" applyFont="1" applyBorder="1"/>
    <xf numFmtId="0" fontId="46" fillId="0" borderId="1" xfId="70" applyFont="1" applyBorder="1" applyAlignment="1">
      <alignment horizontal="center"/>
    </xf>
    <xf numFmtId="0" fontId="48" fillId="0" borderId="1" xfId="70" applyFont="1" applyBorder="1" applyAlignment="1">
      <alignment horizontal="center"/>
    </xf>
    <xf numFmtId="0" fontId="47" fillId="0" borderId="1" xfId="62" applyFont="1" applyBorder="1" applyAlignment="1">
      <alignment horizontal="center" vertical="center" wrapText="1"/>
    </xf>
    <xf numFmtId="0" fontId="45" fillId="0" borderId="1" xfId="70" applyFont="1" applyBorder="1" applyAlignment="1">
      <alignment horizontal="center" vertical="center" wrapText="1"/>
    </xf>
    <xf numFmtId="0" fontId="59" fillId="3" borderId="1" xfId="70" applyFont="1" applyFill="1" applyBorder="1" applyAlignment="1">
      <alignment horizontal="center"/>
    </xf>
    <xf numFmtId="0" fontId="45" fillId="0" borderId="0" xfId="70" applyFont="1" applyAlignment="1">
      <alignment horizontal="center"/>
    </xf>
    <xf numFmtId="0" fontId="53" fillId="0" borderId="0" xfId="70" applyFont="1" applyAlignment="1">
      <alignment horizontal="center"/>
    </xf>
  </cellXfs>
  <cellStyles count="73">
    <cellStyle name="Normal_own-reg-rev" xfId="4" xr:uid="{00000000-0005-0000-0000-000000000000}"/>
    <cellStyle name="Обычный" xfId="0" builtinId="0"/>
    <cellStyle name="Обычный 10" xfId="26" xr:uid="{00000000-0005-0000-0000-000002000000}"/>
    <cellStyle name="Обычный 10 2" xfId="45" xr:uid="{00000000-0005-0000-0000-000003000000}"/>
    <cellStyle name="Обычный 10 2 2" xfId="48" xr:uid="{00000000-0005-0000-0000-000004000000}"/>
    <cellStyle name="Обычный 10 2 2 2" xfId="67" xr:uid="{00000000-0005-0000-0000-000005000000}"/>
    <cellStyle name="Обычный 11" xfId="28" xr:uid="{00000000-0005-0000-0000-000006000000}"/>
    <cellStyle name="Обычный 11 2" xfId="34" xr:uid="{00000000-0005-0000-0000-000007000000}"/>
    <cellStyle name="Обычный 11 2 2" xfId="41" xr:uid="{00000000-0005-0000-0000-000008000000}"/>
    <cellStyle name="Обычный 11 2 2 2" xfId="49" xr:uid="{00000000-0005-0000-0000-000009000000}"/>
    <cellStyle name="Обычный 11 2 2 2 2" xfId="57" xr:uid="{00000000-0005-0000-0000-00000A000000}"/>
    <cellStyle name="Обычный 11 2 2 2 2 2" xfId="69" xr:uid="{00000000-0005-0000-0000-00000B000000}"/>
    <cellStyle name="Обычный 12" xfId="30" xr:uid="{00000000-0005-0000-0000-00000C000000}"/>
    <cellStyle name="Обычный 13" xfId="32" xr:uid="{00000000-0005-0000-0000-00000D000000}"/>
    <cellStyle name="Обычный 14" xfId="36" xr:uid="{00000000-0005-0000-0000-00000E000000}"/>
    <cellStyle name="Обычный 15" xfId="37" xr:uid="{00000000-0005-0000-0000-00000F000000}"/>
    <cellStyle name="Обычный 16" xfId="38" xr:uid="{00000000-0005-0000-0000-000010000000}"/>
    <cellStyle name="Обычный 17" xfId="40" xr:uid="{00000000-0005-0000-0000-000011000000}"/>
    <cellStyle name="Обычный 18" xfId="43" xr:uid="{00000000-0005-0000-0000-000012000000}"/>
    <cellStyle name="Обычный 19" xfId="46" xr:uid="{00000000-0005-0000-0000-000013000000}"/>
    <cellStyle name="Обычный 2" xfId="2" xr:uid="{00000000-0005-0000-0000-000014000000}"/>
    <cellStyle name="Обычный 2 2" xfId="3" xr:uid="{00000000-0005-0000-0000-000015000000}"/>
    <cellStyle name="Обычный 2 2 2" xfId="29" xr:uid="{00000000-0005-0000-0000-000016000000}"/>
    <cellStyle name="Обычный 2 3" xfId="5" xr:uid="{00000000-0005-0000-0000-000017000000}"/>
    <cellStyle name="Обычный 2 4" xfId="6" xr:uid="{00000000-0005-0000-0000-000018000000}"/>
    <cellStyle name="Обычный 2 5" xfId="7" xr:uid="{00000000-0005-0000-0000-000019000000}"/>
    <cellStyle name="Обычный 2 5 2" xfId="27" xr:uid="{00000000-0005-0000-0000-00001A000000}"/>
    <cellStyle name="Обычный 2 5 2 2" xfId="35" xr:uid="{00000000-0005-0000-0000-00001B000000}"/>
    <cellStyle name="Обычный 2 5 2 2 2" xfId="42" xr:uid="{00000000-0005-0000-0000-00001C000000}"/>
    <cellStyle name="Обычный 2 5 2 2 2 2" xfId="51" xr:uid="{00000000-0005-0000-0000-00001D000000}"/>
    <cellStyle name="Обычный 2 5 3" xfId="31" xr:uid="{00000000-0005-0000-0000-00001E000000}"/>
    <cellStyle name="Обычный 2 5 3 2" xfId="44" xr:uid="{00000000-0005-0000-0000-00001F000000}"/>
    <cellStyle name="Обычный 2 5 3 2 2" xfId="53" xr:uid="{00000000-0005-0000-0000-000020000000}"/>
    <cellStyle name="Обычный 2 5 3 2 2 2" xfId="64" xr:uid="{00000000-0005-0000-0000-000021000000}"/>
    <cellStyle name="Обычный 2 5 4" xfId="33" xr:uid="{00000000-0005-0000-0000-000022000000}"/>
    <cellStyle name="Обычный 2 5 4 2" xfId="39" xr:uid="{00000000-0005-0000-0000-000023000000}"/>
    <cellStyle name="Обычный 2 5 4 2 2" xfId="47" xr:uid="{00000000-0005-0000-0000-000024000000}"/>
    <cellStyle name="Обычный 2 5 4 2 2 2" xfId="54" xr:uid="{00000000-0005-0000-0000-000025000000}"/>
    <cellStyle name="Обычный 2 5 4 2 2 2 2" xfId="55" xr:uid="{00000000-0005-0000-0000-000026000000}"/>
    <cellStyle name="Обычный 2 5 4 2 2 2 2 2" xfId="58" xr:uid="{00000000-0005-0000-0000-000027000000}"/>
    <cellStyle name="Обычный 2 5 4 2 2 2 2 2 2" xfId="61" xr:uid="{00000000-0005-0000-0000-000028000000}"/>
    <cellStyle name="Обычный 2 5 4 2 2 2 2 2 2 2" xfId="70" xr:uid="{00000000-0005-0000-0000-000029000000}"/>
    <cellStyle name="Обычный 20" xfId="50" xr:uid="{00000000-0005-0000-0000-00002A000000}"/>
    <cellStyle name="Обычный 20 2" xfId="60" xr:uid="{00000000-0005-0000-0000-00002B000000}"/>
    <cellStyle name="Обычный 20 3" xfId="68" xr:uid="{00000000-0005-0000-0000-00002C000000}"/>
    <cellStyle name="Обычный 20 4" xfId="71" xr:uid="{00000000-0005-0000-0000-00002D000000}"/>
    <cellStyle name="Обычный 21" xfId="52" xr:uid="{00000000-0005-0000-0000-00002E000000}"/>
    <cellStyle name="Обычный 21 2" xfId="72" xr:uid="{00000000-0005-0000-0000-00002F000000}"/>
    <cellStyle name="Обычный 22" xfId="56" xr:uid="{00000000-0005-0000-0000-000030000000}"/>
    <cellStyle name="Обычный 23" xfId="59" xr:uid="{00000000-0005-0000-0000-000031000000}"/>
    <cellStyle name="Обычный 24" xfId="65" xr:uid="{00000000-0005-0000-0000-000032000000}"/>
    <cellStyle name="Обычный 3" xfId="1" xr:uid="{00000000-0005-0000-0000-000033000000}"/>
    <cellStyle name="Обычный 4" xfId="8" xr:uid="{00000000-0005-0000-0000-000034000000}"/>
    <cellStyle name="Обычный 5" xfId="9" xr:uid="{00000000-0005-0000-0000-000035000000}"/>
    <cellStyle name="Обычный 6" xfId="10" xr:uid="{00000000-0005-0000-0000-000036000000}"/>
    <cellStyle name="Обычный 7" xfId="11" xr:uid="{00000000-0005-0000-0000-000037000000}"/>
    <cellStyle name="Обычный 8" xfId="12" xr:uid="{00000000-0005-0000-0000-000038000000}"/>
    <cellStyle name="Обычный 9" xfId="13" xr:uid="{00000000-0005-0000-0000-000039000000}"/>
    <cellStyle name="Обычный 9 2" xfId="66" xr:uid="{00000000-0005-0000-0000-00003A000000}"/>
    <cellStyle name="Обычный_Bud 2006(без здрав КГ)12-2(2-3 чтение)4" xfId="63" xr:uid="{00000000-0005-0000-0000-00003B000000}"/>
    <cellStyle name="Обычный_бюджет 97 г" xfId="62" xr:uid="{00000000-0005-0000-0000-00003C000000}"/>
    <cellStyle name="Процентный 2" xfId="14" xr:uid="{00000000-0005-0000-0000-00003E000000}"/>
    <cellStyle name="Процентный 2 2" xfId="15" xr:uid="{00000000-0005-0000-0000-00003F000000}"/>
    <cellStyle name="Процентный 2 3" xfId="16" xr:uid="{00000000-0005-0000-0000-000040000000}"/>
    <cellStyle name="Процентный 3" xfId="17" xr:uid="{00000000-0005-0000-0000-000041000000}"/>
    <cellStyle name="Процентный 4" xfId="18" xr:uid="{00000000-0005-0000-0000-000042000000}"/>
    <cellStyle name="Процентный 5" xfId="19" xr:uid="{00000000-0005-0000-0000-000043000000}"/>
    <cellStyle name="Процентный 6" xfId="20" xr:uid="{00000000-0005-0000-0000-000044000000}"/>
    <cellStyle name="Процентный 7" xfId="21" xr:uid="{00000000-0005-0000-0000-000045000000}"/>
    <cellStyle name="Тысячи [0]_MESTBYD" xfId="22" xr:uid="{00000000-0005-0000-0000-000046000000}"/>
    <cellStyle name="Тысячи_MESTBYD" xfId="23" xr:uid="{00000000-0005-0000-0000-000047000000}"/>
    <cellStyle name="Финансовый [0] 2" xfId="24" xr:uid="{00000000-0005-0000-0000-000048000000}"/>
    <cellStyle name="Финансовый 2" xfId="25" xr:uid="{00000000-0005-0000-0000-00004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ifo-2-&#1087;&#1082;\&#1089;&#1077;&#1090;&#1077;&#1074;&#1072;&#1103;%20&#1087;&#1072;&#1087;&#1082;&#1072;\WINDOWS\&#1043;&#1083;&#1072;&#1074;&#1085;&#1086;&#1077;%20&#1084;&#1077;&#1085;&#1102;\www.NURBEK@.mail.ru\&#1056;&#1040;&#1057;&#1061;&#1054;&#1044;&#1067;\2003\&#1086;&#1090;&#1095;&#1077;&#1090;%202003&#1075;&#1086;&#10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er/Desktop/&#1086;&#1090;&#1095;&#1077;&#1090;%20&#1079;&#1072;%206%20&#1084;&#1077;&#1089;&#1103;&#1094;/Documents%20and%20Settings/m.dodonov/&#1052;&#1086;&#1080;%20&#1076;&#1086;&#1082;&#1091;&#1084;&#1077;&#1085;&#1090;&#1099;/&#1041;&#1102;&#1076;&#1078;&#1077;&#1090;&#1099;/Budget%202012-14%20&#1075;&#1075;%20(&#1055;&#1088;&#1086;&#1077;&#1082;&#1090;%202&#1091;&#1088;&#1086;&#1074;.)/Gran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90;&#1095;&#1077;&#1090;%209%20&#1084;&#1077;&#1089;%202017&#1075;&#1086;&#1076;/Documents%20and%20Settings/m.dodonov/&#1052;&#1086;&#1080;%20&#1076;&#1086;&#1082;&#1091;&#1084;&#1077;&#1085;&#1090;&#1099;/&#1041;&#1102;&#1076;&#1078;&#1077;&#1090;&#1099;/Budget%202012-14%20&#1075;&#1075;%20(&#1055;&#1088;&#1086;&#1077;&#1082;&#1090;%202&#1091;&#1088;&#1086;&#1074;.)/Gran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ifo-2-&#1087;&#1082;\&#1089;&#1077;&#1090;&#1077;&#1074;&#1072;&#1103;%20&#1087;&#1072;&#1087;&#1082;&#1072;\&#1087;&#1072;&#1087;&#1082;&#1080;\&#1076;&#1086;&#1082;&#1091;&#1084;&#1077;&#1085;&#1090;&#1099;%20&#1075;&#1086;&#1088;%20&#1060;&#1059;\&#1076;&#1086;&#1082;.2006\&#1086;&#1090;&#1095;&#1077;&#1090;%202003&#1075;&#1086;&#107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er/Desktop/&#1086;&#1090;&#1095;&#1077;&#1090;%20&#1079;&#1072;%206%20&#1084;&#1077;&#1089;&#1103;&#1094;/&#1086;&#1090;&#1095;&#1077;&#1090;%209%20&#1084;&#1077;&#1089;%202017&#1075;&#1086;&#1076;/Documents%20and%20Settings/m.dodonov/&#1052;&#1086;&#1080;%20&#1076;&#1086;&#1082;&#1091;&#1084;&#1077;&#1085;&#1090;&#1099;/&#1041;&#1102;&#1076;&#1078;&#1077;&#1090;&#1099;/Budget%202012-14%20&#1075;&#1075;%20(&#1055;&#1088;&#1086;&#1077;&#1082;&#1090;%202&#1091;&#1088;&#1086;&#1074;.)/Gran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разов.03год."/>
      <sheetName val="Лист1"/>
      <sheetName val="объяс.-12мес."/>
      <sheetName val="об.12мес.гос."/>
      <sheetName val="Лист2"/>
      <sheetName val="бюджет-2003-9"/>
      <sheetName val="спец-2003-9"/>
      <sheetName val="Объяс.9мес"/>
      <sheetName val="объяс.Iполугод."/>
      <sheetName val="обход"/>
      <sheetName val="Отчет образов"/>
      <sheetName val="спец-2003&quot;6"/>
      <sheetName val="бюджет-2003&quot;6"/>
      <sheetName val="ТС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Нормативы"/>
      <sheetName val="Тарифы"/>
      <sheetName val="Данные"/>
      <sheetName val="Население"/>
      <sheetName val="Коэффициенты"/>
      <sheetName val="РЕЗУЛЬТАТ"/>
      <sheetName val="Настройка ИБР"/>
      <sheetName val="РАСЧЕТ ИБР"/>
      <sheetName val="РАСЧЕТ ГРАНТОВ"/>
      <sheetName val="ИБР"/>
      <sheetName val="Диаграмма31"/>
      <sheetName val="Диаграмма32"/>
      <sheetName val="Диаграмма33"/>
      <sheetName val="Диаграмма34"/>
      <sheetName val="Диаграмма35"/>
      <sheetName val="ИДП (1 год)"/>
      <sheetName val="ИДП (2 год)"/>
      <sheetName val="ИДП (3 год)"/>
      <sheetName val="Расходы"/>
      <sheetName val="Прогноз доходов (1 год)"/>
      <sheetName val="Прогноз доходов (2 год)"/>
      <sheetName val="Прогноз доходов (3 год)"/>
      <sheetName val="Поступление-1"/>
      <sheetName val="Поступление-2"/>
      <sheetName val="Диаграмма36"/>
      <sheetName val="Диаграмма37"/>
      <sheetName val="Диаграмма38"/>
      <sheetName val="Диаграмма39"/>
      <sheetName val="Диаграмма40"/>
      <sheetName val="Диаграммы"/>
      <sheetName val="Диаграмма41"/>
      <sheetName val="Диаграмма42"/>
      <sheetName val="Диаграмма43"/>
      <sheetName val="Диаграмма44"/>
      <sheetName val="Диаграмма45"/>
      <sheetName val="Вспомогательный"/>
      <sheetName val="Диаграмма1"/>
      <sheetName val="Диаграмма2"/>
      <sheetName val="Диаграмма3"/>
      <sheetName val="Диаграмма4"/>
      <sheetName val="Диаграмма5"/>
      <sheetName val="Диаграмма6"/>
      <sheetName val="Диаграмма7"/>
      <sheetName val="Диаграмма8"/>
      <sheetName val="Диаграмма9"/>
      <sheetName val="Диаграмма10"/>
      <sheetName val="Диаграмма11"/>
      <sheetName val="Диаграмма12"/>
      <sheetName val="Диаграмма13"/>
      <sheetName val="Диаграмма14"/>
      <sheetName val="Диаграмма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A5">
            <v>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Нормативы"/>
      <sheetName val="Тарифы"/>
      <sheetName val="Данные"/>
      <sheetName val="Население"/>
      <sheetName val="Коэффициенты"/>
      <sheetName val="РЕЗУЛЬТАТ"/>
      <sheetName val="Настройка ИБР"/>
      <sheetName val="РАСЧЕТ ИБР"/>
      <sheetName val="РАСЧЕТ ГРАНТОВ"/>
      <sheetName val="ИБР"/>
      <sheetName val="Диаграмма31"/>
      <sheetName val="Диаграмма32"/>
      <sheetName val="Диаграмма33"/>
      <sheetName val="Диаграмма34"/>
      <sheetName val="Диаграмма35"/>
      <sheetName val="ИДП (1 год)"/>
      <sheetName val="ИДП (2 год)"/>
      <sheetName val="ИДП (3 год)"/>
      <sheetName val="Расходы"/>
      <sheetName val="Прогноз доходов (1 год)"/>
      <sheetName val="Прогноз доходов (2 год)"/>
      <sheetName val="Прогноз доходов (3 год)"/>
      <sheetName val="Поступление-1"/>
      <sheetName val="Поступление-2"/>
      <sheetName val="Диаграмма36"/>
      <sheetName val="Диаграмма37"/>
      <sheetName val="Диаграмма38"/>
      <sheetName val="Диаграмма39"/>
      <sheetName val="Диаграмма40"/>
      <sheetName val="Диаграммы"/>
      <sheetName val="Диаграмма41"/>
      <sheetName val="Диаграмма42"/>
      <sheetName val="Диаграмма43"/>
      <sheetName val="Диаграмма44"/>
      <sheetName val="Диаграмма45"/>
      <sheetName val="Вспомогательный"/>
      <sheetName val="Диаграмма1"/>
      <sheetName val="Диаграмма2"/>
      <sheetName val="Диаграмма3"/>
      <sheetName val="Диаграмма4"/>
      <sheetName val="Диаграмма5"/>
      <sheetName val="Диаграмма6"/>
      <sheetName val="Диаграмма7"/>
      <sheetName val="Диаграмма8"/>
      <sheetName val="Диаграмма9"/>
      <sheetName val="Диаграмма10"/>
      <sheetName val="Диаграмма11"/>
      <sheetName val="Диаграмма12"/>
      <sheetName val="Диаграмма13"/>
      <sheetName val="Диаграмма14"/>
      <sheetName val="Диаграмма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A5">
            <v>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разов.03год."/>
      <sheetName val="бюджет-2003-12"/>
      <sheetName val="спец-2003-12"/>
      <sheetName val="Лист1"/>
      <sheetName val="объяс.-12мес."/>
      <sheetName val="об.12мес.гос."/>
      <sheetName val="Лист2"/>
      <sheetName val="бюджет-2003-9"/>
      <sheetName val="спец-2003-9"/>
      <sheetName val="Объяс.9мес"/>
      <sheetName val="объяс.Iполугод."/>
      <sheetName val="обход"/>
      <sheetName val="Отчет образов"/>
      <sheetName val="спец-2003&quot;6"/>
      <sheetName val="бюджет-2003&quot;6"/>
      <sheetName val="ТС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Нормативы"/>
      <sheetName val="Тарифы"/>
      <sheetName val="Данные"/>
      <sheetName val="Население"/>
      <sheetName val="Коэффициенты"/>
      <sheetName val="РЕЗУЛЬТАТ"/>
      <sheetName val="Настройка ИБР"/>
      <sheetName val="РАСЧЕТ ИБР"/>
      <sheetName val="РАСЧЕТ ГРАНТОВ"/>
      <sheetName val="ИБР"/>
      <sheetName val="Диаграмма31"/>
      <sheetName val="Диаграмма32"/>
      <sheetName val="Диаграмма33"/>
      <sheetName val="Диаграмма34"/>
      <sheetName val="Диаграмма35"/>
      <sheetName val="ИДП (1 год)"/>
      <sheetName val="ИДП (2 год)"/>
      <sheetName val="ИДП (3 год)"/>
      <sheetName val="Расходы"/>
      <sheetName val="Прогноз доходов (1 год)"/>
      <sheetName val="Прогноз доходов (2 год)"/>
      <sheetName val="Прогноз доходов (3 год)"/>
      <sheetName val="Поступление-1"/>
      <sheetName val="Поступление-2"/>
      <sheetName val="Диаграмма36"/>
      <sheetName val="Диаграмма37"/>
      <sheetName val="Диаграмма38"/>
      <sheetName val="Диаграмма39"/>
      <sheetName val="Диаграмма40"/>
      <sheetName val="Диаграммы"/>
      <sheetName val="Диаграмма41"/>
      <sheetName val="Диаграмма42"/>
      <sheetName val="Диаграмма43"/>
      <sheetName val="Диаграмма44"/>
      <sheetName val="Диаграмма45"/>
      <sheetName val="Вспомогательный"/>
      <sheetName val="Диаграмма1"/>
      <sheetName val="Диаграмма2"/>
      <sheetName val="Диаграмма3"/>
      <sheetName val="Диаграмма4"/>
      <sheetName val="Диаграмма5"/>
      <sheetName val="Диаграмма6"/>
      <sheetName val="Диаграмма7"/>
      <sheetName val="Диаграмма8"/>
      <sheetName val="Диаграмма9"/>
      <sheetName val="Диаграмма10"/>
      <sheetName val="Диаграмма11"/>
      <sheetName val="Диаграмма12"/>
      <sheetName val="Диаграмма13"/>
      <sheetName val="Диаграмма14"/>
      <sheetName val="Диаграмма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A5">
            <v>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9"/>
  <sheetViews>
    <sheetView tabSelected="1" zoomScale="112" zoomScaleNormal="112" workbookViewId="0">
      <selection activeCell="A2" sqref="A2:P2"/>
    </sheetView>
  </sheetViews>
  <sheetFormatPr defaultRowHeight="15" x14ac:dyDescent="0.25"/>
  <cols>
    <col min="1" max="1" width="4.7109375" style="39" customWidth="1"/>
    <col min="2" max="2" width="30.7109375" style="39" customWidth="1"/>
    <col min="3" max="3" width="11.28515625" style="39" customWidth="1"/>
    <col min="4" max="4" width="11.140625" style="39" customWidth="1"/>
    <col min="5" max="5" width="11.5703125" style="39" customWidth="1"/>
    <col min="6" max="6" width="10.140625" style="39" customWidth="1"/>
    <col min="7" max="7" width="11.5703125" style="39" customWidth="1"/>
    <col min="8" max="8" width="12.5703125" style="39" customWidth="1"/>
    <col min="9" max="9" width="10.85546875" style="39" customWidth="1"/>
    <col min="10" max="11" width="10.140625" style="39" customWidth="1"/>
    <col min="12" max="12" width="11.42578125" style="39" customWidth="1"/>
    <col min="13" max="14" width="10.140625" style="39" customWidth="1"/>
    <col min="15" max="16" width="11.7109375" style="39" customWidth="1"/>
    <col min="17" max="17" width="9.5703125" style="39" bestFit="1" customWidth="1"/>
    <col min="18" max="16384" width="9.140625" style="39"/>
  </cols>
  <sheetData>
    <row r="1" spans="1:16" x14ac:dyDescent="0.25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x14ac:dyDescent="0.25">
      <c r="A2" s="57" t="s">
        <v>46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x14ac:dyDescent="0.25">
      <c r="A3" s="40"/>
      <c r="B3" s="48"/>
      <c r="C3" s="18"/>
      <c r="D3" s="18"/>
      <c r="E3" s="18"/>
      <c r="F3" s="18"/>
      <c r="G3" s="18"/>
      <c r="H3" s="18"/>
      <c r="I3" s="18"/>
      <c r="J3" s="18"/>
      <c r="K3" s="19"/>
      <c r="L3" s="19"/>
      <c r="M3" s="19"/>
      <c r="N3" s="18"/>
      <c r="O3" s="18"/>
      <c r="P3" s="18"/>
    </row>
    <row r="4" spans="1:16" x14ac:dyDescent="0.25">
      <c r="P4" s="41" t="s">
        <v>21</v>
      </c>
    </row>
    <row r="5" spans="1:16" x14ac:dyDescent="0.25">
      <c r="A5" s="54" t="s">
        <v>13</v>
      </c>
      <c r="B5" s="53" t="s">
        <v>3</v>
      </c>
      <c r="C5" s="55" t="s">
        <v>43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ht="15" customHeight="1" x14ac:dyDescent="0.25">
      <c r="A6" s="54"/>
      <c r="B6" s="53"/>
      <c r="C6" s="53" t="s">
        <v>44</v>
      </c>
      <c r="D6" s="53"/>
      <c r="E6" s="53"/>
      <c r="F6" s="53"/>
      <c r="G6" s="53" t="s">
        <v>45</v>
      </c>
      <c r="H6" s="53"/>
      <c r="I6" s="53"/>
      <c r="J6" s="53"/>
      <c r="K6" s="53" t="s">
        <v>22</v>
      </c>
      <c r="L6" s="53" t="s">
        <v>22</v>
      </c>
      <c r="M6" s="53" t="s">
        <v>22</v>
      </c>
      <c r="N6" s="53" t="s">
        <v>23</v>
      </c>
      <c r="O6" s="53" t="s">
        <v>23</v>
      </c>
      <c r="P6" s="53" t="s">
        <v>23</v>
      </c>
    </row>
    <row r="7" spans="1:16" ht="34.5" customHeight="1" x14ac:dyDescent="0.25">
      <c r="A7" s="54"/>
      <c r="B7" s="53"/>
      <c r="C7" s="6" t="s">
        <v>24</v>
      </c>
      <c r="D7" s="6" t="s">
        <v>25</v>
      </c>
      <c r="E7" s="6" t="s">
        <v>26</v>
      </c>
      <c r="F7" s="6" t="s">
        <v>27</v>
      </c>
      <c r="G7" s="6" t="s">
        <v>24</v>
      </c>
      <c r="H7" s="6" t="s">
        <v>25</v>
      </c>
      <c r="I7" s="6" t="s">
        <v>26</v>
      </c>
      <c r="J7" s="6" t="s">
        <v>27</v>
      </c>
      <c r="K7" s="53"/>
      <c r="L7" s="53"/>
      <c r="M7" s="53"/>
      <c r="N7" s="53"/>
      <c r="O7" s="53"/>
      <c r="P7" s="53"/>
    </row>
    <row r="8" spans="1:16" ht="15.75" customHeight="1" x14ac:dyDescent="0.25">
      <c r="A8" s="49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x14ac:dyDescent="0.25">
      <c r="A9" s="46"/>
      <c r="B9" s="29" t="s">
        <v>28</v>
      </c>
      <c r="C9" s="30">
        <f t="shared" ref="C9:F9" si="0">SUM(C11:C15)</f>
        <v>40715.599999999999</v>
      </c>
      <c r="D9" s="30">
        <f t="shared" si="0"/>
        <v>45085.599999999999</v>
      </c>
      <c r="E9" s="30">
        <f t="shared" si="0"/>
        <v>47643.200000000004</v>
      </c>
      <c r="F9" s="31" t="e">
        <f t="shared" si="0"/>
        <v>#REF!</v>
      </c>
      <c r="G9" s="30">
        <f t="shared" ref="G9:J9" si="1">SUM(G11:G15)</f>
        <v>41931.5</v>
      </c>
      <c r="H9" s="30">
        <f t="shared" si="1"/>
        <v>44146.5</v>
      </c>
      <c r="I9" s="30">
        <f t="shared" si="1"/>
        <v>46344.800000000003</v>
      </c>
      <c r="J9" s="31" t="e">
        <f t="shared" si="1"/>
        <v>#REF!</v>
      </c>
      <c r="K9" s="32">
        <f>G9-C9</f>
        <v>1215.9000000000015</v>
      </c>
      <c r="L9" s="32">
        <f>H9-D9</f>
        <v>-939.09999999999854</v>
      </c>
      <c r="M9" s="32">
        <f>I9-E9</f>
        <v>-1298.4000000000015</v>
      </c>
      <c r="N9" s="31">
        <f>G9/C9</f>
        <v>1.0298632465197615</v>
      </c>
      <c r="O9" s="31">
        <f>H9/D9</f>
        <v>0.97917073300566038</v>
      </c>
      <c r="P9" s="31">
        <f>I9/E9</f>
        <v>0.97274742250730428</v>
      </c>
    </row>
    <row r="10" spans="1:16" s="43" customFormat="1" ht="14.25" x14ac:dyDescent="0.2">
      <c r="A10" s="50"/>
      <c r="B10" s="7" t="s">
        <v>12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s="44" customFormat="1" x14ac:dyDescent="0.25">
      <c r="A11" s="51">
        <v>1</v>
      </c>
      <c r="B11" s="20" t="s">
        <v>29</v>
      </c>
      <c r="C11" s="8">
        <v>9105.4</v>
      </c>
      <c r="D11" s="8">
        <v>9105.4</v>
      </c>
      <c r="E11" s="12">
        <v>9333.7999999999993</v>
      </c>
      <c r="F11" s="10" t="e">
        <f>D11/#REF!</f>
        <v>#REF!</v>
      </c>
      <c r="G11" s="8">
        <v>9058.7000000000007</v>
      </c>
      <c r="H11" s="8">
        <v>10722.9</v>
      </c>
      <c r="I11" s="12">
        <v>10360.4</v>
      </c>
      <c r="J11" s="10" t="e">
        <f>H11/#REF!</f>
        <v>#REF!</v>
      </c>
      <c r="K11" s="9">
        <f t="shared" ref="K11:M15" si="2">G11-C11</f>
        <v>-46.699999999998909</v>
      </c>
      <c r="L11" s="9">
        <f t="shared" si="2"/>
        <v>1617.5</v>
      </c>
      <c r="M11" s="9">
        <f t="shared" si="2"/>
        <v>1026.6000000000004</v>
      </c>
      <c r="N11" s="10">
        <f t="shared" ref="N11:P15" si="3">G11/C11</f>
        <v>0.99487117534649783</v>
      </c>
      <c r="O11" s="11">
        <f t="shared" si="3"/>
        <v>1.1776418389087795</v>
      </c>
      <c r="P11" s="11">
        <f t="shared" si="3"/>
        <v>1.1099873577749684</v>
      </c>
    </row>
    <row r="12" spans="1:16" s="44" customFormat="1" x14ac:dyDescent="0.25">
      <c r="A12" s="51">
        <v>2</v>
      </c>
      <c r="B12" s="20" t="s">
        <v>30</v>
      </c>
      <c r="C12" s="8">
        <v>13993.8</v>
      </c>
      <c r="D12" s="8">
        <v>15193.2</v>
      </c>
      <c r="E12" s="12">
        <v>17522.400000000001</v>
      </c>
      <c r="F12" s="10" t="e">
        <f>D12/#REF!</f>
        <v>#REF!</v>
      </c>
      <c r="G12" s="12">
        <v>19497.099999999999</v>
      </c>
      <c r="H12" s="8">
        <v>14948.1</v>
      </c>
      <c r="I12" s="12">
        <v>17508.900000000001</v>
      </c>
      <c r="J12" s="10" t="e">
        <f>H12/#REF!</f>
        <v>#REF!</v>
      </c>
      <c r="K12" s="9">
        <f t="shared" si="2"/>
        <v>5503.2999999999993</v>
      </c>
      <c r="L12" s="9">
        <f t="shared" si="2"/>
        <v>-245.10000000000036</v>
      </c>
      <c r="M12" s="9">
        <f t="shared" si="2"/>
        <v>-13.5</v>
      </c>
      <c r="N12" s="10">
        <f t="shared" si="3"/>
        <v>1.3932670182509397</v>
      </c>
      <c r="O12" s="11">
        <f t="shared" si="3"/>
        <v>0.98386778295553268</v>
      </c>
      <c r="P12" s="11">
        <f t="shared" si="3"/>
        <v>0.99922955759484999</v>
      </c>
    </row>
    <row r="13" spans="1:16" s="45" customFormat="1" x14ac:dyDescent="0.25">
      <c r="A13" s="51">
        <v>3</v>
      </c>
      <c r="B13" s="20" t="s">
        <v>1</v>
      </c>
      <c r="C13" s="8"/>
      <c r="D13" s="8"/>
      <c r="E13" s="12"/>
      <c r="F13" s="10" t="e">
        <f>D13/#REF!</f>
        <v>#REF!</v>
      </c>
      <c r="G13" s="8"/>
      <c r="H13" s="8"/>
      <c r="I13" s="12"/>
      <c r="J13" s="10" t="e">
        <f>H13/#REF!</f>
        <v>#REF!</v>
      </c>
      <c r="K13" s="9">
        <f t="shared" si="2"/>
        <v>0</v>
      </c>
      <c r="L13" s="9">
        <f t="shared" si="2"/>
        <v>0</v>
      </c>
      <c r="M13" s="9">
        <f t="shared" si="2"/>
        <v>0</v>
      </c>
      <c r="N13" s="10" t="e">
        <f t="shared" si="3"/>
        <v>#DIV/0!</v>
      </c>
      <c r="O13" s="11" t="e">
        <f t="shared" si="3"/>
        <v>#DIV/0!</v>
      </c>
      <c r="P13" s="11" t="e">
        <f t="shared" si="3"/>
        <v>#DIV/0!</v>
      </c>
    </row>
    <row r="14" spans="1:16" s="45" customFormat="1" x14ac:dyDescent="0.25">
      <c r="A14" s="51">
        <v>4</v>
      </c>
      <c r="B14" s="20" t="s">
        <v>2</v>
      </c>
      <c r="C14" s="8">
        <v>17616.400000000001</v>
      </c>
      <c r="D14" s="8">
        <v>17616.400000000001</v>
      </c>
      <c r="E14" s="8">
        <v>17616.400000000001</v>
      </c>
      <c r="F14" s="10" t="e">
        <f>D14/#REF!</f>
        <v>#REF!</v>
      </c>
      <c r="G14" s="8">
        <v>13375.7</v>
      </c>
      <c r="H14" s="8">
        <v>13375.7</v>
      </c>
      <c r="I14" s="8">
        <v>13375.7</v>
      </c>
      <c r="J14" s="10" t="e">
        <f>H14/#REF!</f>
        <v>#REF!</v>
      </c>
      <c r="K14" s="9">
        <f t="shared" si="2"/>
        <v>-4240.7000000000007</v>
      </c>
      <c r="L14" s="9">
        <f t="shared" si="2"/>
        <v>-4240.7000000000007</v>
      </c>
      <c r="M14" s="9">
        <f t="shared" si="2"/>
        <v>-4240.7000000000007</v>
      </c>
      <c r="N14" s="10">
        <f t="shared" si="3"/>
        <v>0.75927544787811352</v>
      </c>
      <c r="O14" s="11">
        <f t="shared" si="3"/>
        <v>0.75927544787811352</v>
      </c>
      <c r="P14" s="11">
        <f t="shared" si="3"/>
        <v>0.75927544787811352</v>
      </c>
    </row>
    <row r="15" spans="1:16" x14ac:dyDescent="0.25">
      <c r="A15" s="51">
        <v>5</v>
      </c>
      <c r="B15" s="20" t="s">
        <v>31</v>
      </c>
      <c r="C15" s="8">
        <f>SUM(C17:C31)</f>
        <v>0</v>
      </c>
      <c r="D15" s="12">
        <f>SUM(D17:D31)</f>
        <v>3170.6000000000004</v>
      </c>
      <c r="E15" s="12">
        <f>SUM(E17:E31)</f>
        <v>3170.6000000000004</v>
      </c>
      <c r="F15" s="10" t="e">
        <f>D15/#REF!</f>
        <v>#REF!</v>
      </c>
      <c r="G15" s="8">
        <f>SUM(G17:G31)</f>
        <v>0</v>
      </c>
      <c r="H15" s="12">
        <f>SUM(H17:H31)</f>
        <v>5099.8</v>
      </c>
      <c r="I15" s="12">
        <f>SUM(I17:I31)</f>
        <v>5099.8</v>
      </c>
      <c r="J15" s="10" t="e">
        <f>H15/#REF!</f>
        <v>#REF!</v>
      </c>
      <c r="K15" s="9">
        <f t="shared" si="2"/>
        <v>0</v>
      </c>
      <c r="L15" s="9">
        <f t="shared" si="2"/>
        <v>1929.1999999999998</v>
      </c>
      <c r="M15" s="9">
        <f t="shared" si="2"/>
        <v>1929.1999999999998</v>
      </c>
      <c r="N15" s="10" t="e">
        <f t="shared" si="3"/>
        <v>#DIV/0!</v>
      </c>
      <c r="O15" s="11">
        <f t="shared" si="3"/>
        <v>1.608465274711411</v>
      </c>
      <c r="P15" s="11">
        <f t="shared" si="3"/>
        <v>1.608465274711411</v>
      </c>
    </row>
    <row r="16" spans="1:16" x14ac:dyDescent="0.25">
      <c r="A16" s="51"/>
      <c r="B16" s="15" t="s">
        <v>12</v>
      </c>
      <c r="C16" s="21"/>
      <c r="D16" s="13"/>
      <c r="E16" s="13"/>
      <c r="F16" s="14"/>
      <c r="G16" s="21"/>
      <c r="H16" s="13"/>
      <c r="I16" s="13"/>
      <c r="J16" s="14"/>
      <c r="K16" s="9"/>
      <c r="L16" s="9"/>
      <c r="M16" s="9"/>
      <c r="N16" s="14"/>
      <c r="O16" s="11"/>
      <c r="P16" s="11"/>
    </row>
    <row r="17" spans="1:16" ht="39" x14ac:dyDescent="0.25">
      <c r="A17" s="51">
        <v>1</v>
      </c>
      <c r="B17" s="38" t="s">
        <v>47</v>
      </c>
      <c r="C17" s="22"/>
      <c r="D17" s="12">
        <f>68.4+73.8+501.6</f>
        <v>643.79999999999995</v>
      </c>
      <c r="E17" s="12">
        <f>68.4+73.8+501.6</f>
        <v>643.79999999999995</v>
      </c>
      <c r="F17" s="10" t="e">
        <f>D17/#REF!</f>
        <v>#REF!</v>
      </c>
      <c r="G17" s="22"/>
      <c r="H17" s="12">
        <v>319.8</v>
      </c>
      <c r="I17" s="12">
        <v>319.8</v>
      </c>
      <c r="J17" s="10" t="e">
        <f>H17/#REF!</f>
        <v>#REF!</v>
      </c>
      <c r="K17" s="9">
        <f t="shared" ref="K17:M31" si="4">G17-C17</f>
        <v>0</v>
      </c>
      <c r="L17" s="9">
        <f t="shared" si="4"/>
        <v>-323.99999999999994</v>
      </c>
      <c r="M17" s="9">
        <f t="shared" si="4"/>
        <v>-323.99999999999994</v>
      </c>
      <c r="N17" s="14" t="e">
        <f t="shared" ref="N17:P31" si="5">G17/C17</f>
        <v>#DIV/0!</v>
      </c>
      <c r="O17" s="11">
        <f t="shared" si="5"/>
        <v>0.49673811742777263</v>
      </c>
      <c r="P17" s="11">
        <f t="shared" si="5"/>
        <v>0.49673811742777263</v>
      </c>
    </row>
    <row r="18" spans="1:16" ht="26.25" x14ac:dyDescent="0.25">
      <c r="A18" s="51">
        <v>2</v>
      </c>
      <c r="B18" s="38" t="s">
        <v>48</v>
      </c>
      <c r="C18" s="22"/>
      <c r="D18" s="12"/>
      <c r="E18" s="12"/>
      <c r="F18" s="10" t="e">
        <f>D18/#REF!</f>
        <v>#REF!</v>
      </c>
      <c r="G18" s="22"/>
      <c r="H18" s="12">
        <v>231</v>
      </c>
      <c r="I18" s="12">
        <v>231</v>
      </c>
      <c r="J18" s="10" t="e">
        <f>H18/#REF!</f>
        <v>#REF!</v>
      </c>
      <c r="K18" s="9">
        <f t="shared" si="4"/>
        <v>0</v>
      </c>
      <c r="L18" s="9">
        <f t="shared" si="4"/>
        <v>231</v>
      </c>
      <c r="M18" s="9">
        <f t="shared" si="4"/>
        <v>231</v>
      </c>
      <c r="N18" s="14" t="e">
        <f t="shared" si="5"/>
        <v>#DIV/0!</v>
      </c>
      <c r="O18" s="11" t="e">
        <f t="shared" si="5"/>
        <v>#DIV/0!</v>
      </c>
      <c r="P18" s="11" t="e">
        <f t="shared" si="5"/>
        <v>#DIV/0!</v>
      </c>
    </row>
    <row r="19" spans="1:16" x14ac:dyDescent="0.25">
      <c r="A19" s="51">
        <v>3</v>
      </c>
      <c r="B19" s="15" t="s">
        <v>49</v>
      </c>
      <c r="C19" s="22"/>
      <c r="D19" s="12"/>
      <c r="E19" s="12"/>
      <c r="F19" s="10" t="e">
        <f>D19/#REF!</f>
        <v>#REF!</v>
      </c>
      <c r="G19" s="22"/>
      <c r="H19" s="12"/>
      <c r="I19" s="12"/>
      <c r="J19" s="10" t="e">
        <f>H19/#REF!</f>
        <v>#REF!</v>
      </c>
      <c r="K19" s="9">
        <f t="shared" si="4"/>
        <v>0</v>
      </c>
      <c r="L19" s="9">
        <f t="shared" si="4"/>
        <v>0</v>
      </c>
      <c r="M19" s="9">
        <f t="shared" si="4"/>
        <v>0</v>
      </c>
      <c r="N19" s="14" t="e">
        <f t="shared" si="5"/>
        <v>#DIV/0!</v>
      </c>
      <c r="O19" s="11" t="e">
        <f t="shared" si="5"/>
        <v>#DIV/0!</v>
      </c>
      <c r="P19" s="11" t="e">
        <f t="shared" si="5"/>
        <v>#DIV/0!</v>
      </c>
    </row>
    <row r="20" spans="1:16" x14ac:dyDescent="0.25">
      <c r="A20" s="51">
        <v>4</v>
      </c>
      <c r="B20" s="15" t="s">
        <v>50</v>
      </c>
      <c r="C20" s="22"/>
      <c r="D20" s="12"/>
      <c r="E20" s="12"/>
      <c r="F20" s="10" t="e">
        <f>D20/#REF!</f>
        <v>#REF!</v>
      </c>
      <c r="G20" s="22"/>
      <c r="H20" s="12"/>
      <c r="I20" s="12"/>
      <c r="J20" s="10" t="e">
        <f>H20/#REF!</f>
        <v>#REF!</v>
      </c>
      <c r="K20" s="9">
        <f t="shared" si="4"/>
        <v>0</v>
      </c>
      <c r="L20" s="9">
        <f t="shared" si="4"/>
        <v>0</v>
      </c>
      <c r="M20" s="9">
        <f t="shared" si="4"/>
        <v>0</v>
      </c>
      <c r="N20" s="14" t="e">
        <f t="shared" si="5"/>
        <v>#DIV/0!</v>
      </c>
      <c r="O20" s="11" t="e">
        <f t="shared" si="5"/>
        <v>#DIV/0!</v>
      </c>
      <c r="P20" s="11" t="e">
        <f t="shared" si="5"/>
        <v>#DIV/0!</v>
      </c>
    </row>
    <row r="21" spans="1:16" x14ac:dyDescent="0.25">
      <c r="A21" s="51">
        <v>5</v>
      </c>
      <c r="B21" s="15" t="s">
        <v>51</v>
      </c>
      <c r="C21" s="22"/>
      <c r="D21" s="12"/>
      <c r="E21" s="12"/>
      <c r="F21" s="10" t="e">
        <f>D21/#REF!</f>
        <v>#REF!</v>
      </c>
      <c r="G21" s="22"/>
      <c r="H21" s="12"/>
      <c r="I21" s="12"/>
      <c r="J21" s="10" t="e">
        <f>H21/#REF!</f>
        <v>#REF!</v>
      </c>
      <c r="K21" s="9">
        <f t="shared" si="4"/>
        <v>0</v>
      </c>
      <c r="L21" s="9">
        <f t="shared" si="4"/>
        <v>0</v>
      </c>
      <c r="M21" s="9">
        <f t="shared" si="4"/>
        <v>0</v>
      </c>
      <c r="N21" s="14" t="e">
        <f t="shared" si="5"/>
        <v>#DIV/0!</v>
      </c>
      <c r="O21" s="11" t="e">
        <f t="shared" si="5"/>
        <v>#DIV/0!</v>
      </c>
      <c r="P21" s="11" t="e">
        <f t="shared" si="5"/>
        <v>#DIV/0!</v>
      </c>
    </row>
    <row r="22" spans="1:16" x14ac:dyDescent="0.25">
      <c r="A22" s="51">
        <v>6</v>
      </c>
      <c r="B22" s="15" t="s">
        <v>52</v>
      </c>
      <c r="C22" s="22"/>
      <c r="D22" s="12"/>
      <c r="E22" s="12"/>
      <c r="F22" s="10" t="e">
        <f>D22/#REF!</f>
        <v>#REF!</v>
      </c>
      <c r="G22" s="22"/>
      <c r="H22" s="12"/>
      <c r="I22" s="12"/>
      <c r="J22" s="10" t="e">
        <f>H22/#REF!</f>
        <v>#REF!</v>
      </c>
      <c r="K22" s="9">
        <f t="shared" si="4"/>
        <v>0</v>
      </c>
      <c r="L22" s="9">
        <f t="shared" si="4"/>
        <v>0</v>
      </c>
      <c r="M22" s="9">
        <f t="shared" si="4"/>
        <v>0</v>
      </c>
      <c r="N22" s="14" t="e">
        <f t="shared" si="5"/>
        <v>#DIV/0!</v>
      </c>
      <c r="O22" s="11" t="e">
        <f t="shared" si="5"/>
        <v>#DIV/0!</v>
      </c>
      <c r="P22" s="11" t="e">
        <f t="shared" si="5"/>
        <v>#DIV/0!</v>
      </c>
    </row>
    <row r="23" spans="1:16" x14ac:dyDescent="0.25">
      <c r="A23" s="51">
        <v>7</v>
      </c>
      <c r="B23" s="15" t="s">
        <v>53</v>
      </c>
      <c r="C23" s="22"/>
      <c r="D23" s="12"/>
      <c r="E23" s="12"/>
      <c r="F23" s="10" t="e">
        <f>D23/#REF!</f>
        <v>#REF!</v>
      </c>
      <c r="G23" s="22"/>
      <c r="H23" s="12"/>
      <c r="I23" s="12"/>
      <c r="J23" s="10" t="e">
        <f>H23/#REF!</f>
        <v>#REF!</v>
      </c>
      <c r="K23" s="9">
        <f t="shared" si="4"/>
        <v>0</v>
      </c>
      <c r="L23" s="9">
        <f t="shared" si="4"/>
        <v>0</v>
      </c>
      <c r="M23" s="9">
        <f t="shared" si="4"/>
        <v>0</v>
      </c>
      <c r="N23" s="14" t="e">
        <f t="shared" si="5"/>
        <v>#DIV/0!</v>
      </c>
      <c r="O23" s="11" t="e">
        <f t="shared" si="5"/>
        <v>#DIV/0!</v>
      </c>
      <c r="P23" s="11" t="e">
        <f t="shared" si="5"/>
        <v>#DIV/0!</v>
      </c>
    </row>
    <row r="24" spans="1:16" x14ac:dyDescent="0.25">
      <c r="A24" s="51">
        <v>8</v>
      </c>
      <c r="B24" s="15" t="s">
        <v>32</v>
      </c>
      <c r="C24" s="22"/>
      <c r="D24" s="12"/>
      <c r="E24" s="12"/>
      <c r="F24" s="10" t="e">
        <f>D24/#REF!</f>
        <v>#REF!</v>
      </c>
      <c r="G24" s="22"/>
      <c r="H24" s="12"/>
      <c r="I24" s="12"/>
      <c r="J24" s="10" t="e">
        <f>H24/#REF!</f>
        <v>#REF!</v>
      </c>
      <c r="K24" s="9">
        <f t="shared" si="4"/>
        <v>0</v>
      </c>
      <c r="L24" s="9">
        <f t="shared" si="4"/>
        <v>0</v>
      </c>
      <c r="M24" s="9">
        <f t="shared" si="4"/>
        <v>0</v>
      </c>
      <c r="N24" s="14" t="e">
        <f t="shared" si="5"/>
        <v>#DIV/0!</v>
      </c>
      <c r="O24" s="11" t="e">
        <f t="shared" si="5"/>
        <v>#DIV/0!</v>
      </c>
      <c r="P24" s="11" t="e">
        <f t="shared" si="5"/>
        <v>#DIV/0!</v>
      </c>
    </row>
    <row r="25" spans="1:16" x14ac:dyDescent="0.25">
      <c r="A25" s="51">
        <v>9</v>
      </c>
      <c r="B25" s="15" t="s">
        <v>33</v>
      </c>
      <c r="C25" s="22"/>
      <c r="D25" s="12"/>
      <c r="E25" s="12"/>
      <c r="F25" s="10" t="e">
        <f>D25/#REF!</f>
        <v>#REF!</v>
      </c>
      <c r="G25" s="22"/>
      <c r="H25" s="12"/>
      <c r="I25" s="12"/>
      <c r="J25" s="10" t="e">
        <f>H25/#REF!</f>
        <v>#REF!</v>
      </c>
      <c r="K25" s="9">
        <f t="shared" si="4"/>
        <v>0</v>
      </c>
      <c r="L25" s="9">
        <f t="shared" si="4"/>
        <v>0</v>
      </c>
      <c r="M25" s="9">
        <f t="shared" si="4"/>
        <v>0</v>
      </c>
      <c r="N25" s="14" t="e">
        <f t="shared" si="5"/>
        <v>#DIV/0!</v>
      </c>
      <c r="O25" s="11" t="e">
        <f t="shared" si="5"/>
        <v>#DIV/0!</v>
      </c>
      <c r="P25" s="11" t="e">
        <f t="shared" si="5"/>
        <v>#DIV/0!</v>
      </c>
    </row>
    <row r="26" spans="1:16" x14ac:dyDescent="0.25">
      <c r="A26" s="51">
        <v>10</v>
      </c>
      <c r="B26" s="15" t="s">
        <v>54</v>
      </c>
      <c r="C26" s="22"/>
      <c r="D26" s="12"/>
      <c r="E26" s="12"/>
      <c r="F26" s="10" t="e">
        <f>D26/#REF!</f>
        <v>#REF!</v>
      </c>
      <c r="G26" s="22"/>
      <c r="H26" s="12">
        <v>1722.2</v>
      </c>
      <c r="I26" s="12">
        <v>1722.2</v>
      </c>
      <c r="J26" s="10" t="e">
        <f>H26/#REF!</f>
        <v>#REF!</v>
      </c>
      <c r="K26" s="9">
        <f t="shared" si="4"/>
        <v>0</v>
      </c>
      <c r="L26" s="9">
        <f t="shared" si="4"/>
        <v>1722.2</v>
      </c>
      <c r="M26" s="9">
        <f t="shared" si="4"/>
        <v>1722.2</v>
      </c>
      <c r="N26" s="14" t="e">
        <f t="shared" si="5"/>
        <v>#DIV/0!</v>
      </c>
      <c r="O26" s="11" t="e">
        <f t="shared" si="5"/>
        <v>#DIV/0!</v>
      </c>
      <c r="P26" s="11" t="e">
        <f t="shared" si="5"/>
        <v>#DIV/0!</v>
      </c>
    </row>
    <row r="27" spans="1:16" x14ac:dyDescent="0.25">
      <c r="A27" s="51">
        <v>11</v>
      </c>
      <c r="B27" s="15" t="s">
        <v>0</v>
      </c>
      <c r="C27" s="22"/>
      <c r="D27" s="12">
        <v>2526.8000000000002</v>
      </c>
      <c r="E27" s="12">
        <v>2526.8000000000002</v>
      </c>
      <c r="F27" s="10" t="e">
        <f>D27/#REF!</f>
        <v>#REF!</v>
      </c>
      <c r="G27" s="22"/>
      <c r="H27" s="12">
        <v>2826.8</v>
      </c>
      <c r="I27" s="12">
        <v>2826.8</v>
      </c>
      <c r="J27" s="10" t="e">
        <f>H27/#REF!</f>
        <v>#REF!</v>
      </c>
      <c r="K27" s="9">
        <f t="shared" si="4"/>
        <v>0</v>
      </c>
      <c r="L27" s="9">
        <f t="shared" si="4"/>
        <v>300</v>
      </c>
      <c r="M27" s="9">
        <f t="shared" si="4"/>
        <v>300</v>
      </c>
      <c r="N27" s="14" t="e">
        <f t="shared" si="5"/>
        <v>#DIV/0!</v>
      </c>
      <c r="O27" s="11">
        <f t="shared" si="5"/>
        <v>1.1187272439449105</v>
      </c>
      <c r="P27" s="11">
        <f t="shared" si="5"/>
        <v>1.1187272439449105</v>
      </c>
    </row>
    <row r="28" spans="1:16" x14ac:dyDescent="0.25">
      <c r="A28" s="51">
        <v>12</v>
      </c>
      <c r="B28" s="15" t="s">
        <v>55</v>
      </c>
      <c r="C28" s="22"/>
      <c r="D28" s="12"/>
      <c r="E28" s="12"/>
      <c r="F28" s="10" t="e">
        <f>D28/#REF!</f>
        <v>#REF!</v>
      </c>
      <c r="G28" s="22"/>
      <c r="H28" s="12"/>
      <c r="I28" s="12"/>
      <c r="J28" s="10" t="e">
        <f>H28/#REF!</f>
        <v>#REF!</v>
      </c>
      <c r="K28" s="9">
        <f t="shared" si="4"/>
        <v>0</v>
      </c>
      <c r="L28" s="9">
        <f t="shared" si="4"/>
        <v>0</v>
      </c>
      <c r="M28" s="9">
        <f t="shared" si="4"/>
        <v>0</v>
      </c>
      <c r="N28" s="14" t="e">
        <f t="shared" si="5"/>
        <v>#DIV/0!</v>
      </c>
      <c r="O28" s="11" t="e">
        <f t="shared" si="5"/>
        <v>#DIV/0!</v>
      </c>
      <c r="P28" s="11" t="e">
        <f t="shared" si="5"/>
        <v>#DIV/0!</v>
      </c>
    </row>
    <row r="29" spans="1:16" x14ac:dyDescent="0.25">
      <c r="A29" s="51">
        <v>13</v>
      </c>
      <c r="B29" s="15" t="s">
        <v>56</v>
      </c>
      <c r="C29" s="22"/>
      <c r="D29" s="12"/>
      <c r="E29" s="12"/>
      <c r="F29" s="10" t="e">
        <f>D29/#REF!</f>
        <v>#REF!</v>
      </c>
      <c r="G29" s="22"/>
      <c r="H29" s="12"/>
      <c r="I29" s="12"/>
      <c r="J29" s="10" t="e">
        <f>H29/#REF!</f>
        <v>#REF!</v>
      </c>
      <c r="K29" s="9">
        <f t="shared" si="4"/>
        <v>0</v>
      </c>
      <c r="L29" s="9">
        <f t="shared" si="4"/>
        <v>0</v>
      </c>
      <c r="M29" s="9">
        <f t="shared" si="4"/>
        <v>0</v>
      </c>
      <c r="N29" s="14" t="e">
        <f t="shared" si="5"/>
        <v>#DIV/0!</v>
      </c>
      <c r="O29" s="11" t="e">
        <f t="shared" si="5"/>
        <v>#DIV/0!</v>
      </c>
      <c r="P29" s="11" t="e">
        <f t="shared" si="5"/>
        <v>#DIV/0!</v>
      </c>
    </row>
    <row r="30" spans="1:16" x14ac:dyDescent="0.25">
      <c r="A30" s="51">
        <v>14</v>
      </c>
      <c r="B30" s="15" t="s">
        <v>34</v>
      </c>
      <c r="C30" s="22"/>
      <c r="D30" s="12"/>
      <c r="E30" s="12"/>
      <c r="F30" s="10" t="e">
        <f>D30/#REF!</f>
        <v>#REF!</v>
      </c>
      <c r="G30" s="22"/>
      <c r="H30" s="12"/>
      <c r="I30" s="12"/>
      <c r="J30" s="10" t="e">
        <f>H30/#REF!</f>
        <v>#REF!</v>
      </c>
      <c r="K30" s="9">
        <f t="shared" si="4"/>
        <v>0</v>
      </c>
      <c r="L30" s="9">
        <f t="shared" si="4"/>
        <v>0</v>
      </c>
      <c r="M30" s="9">
        <f t="shared" si="4"/>
        <v>0</v>
      </c>
      <c r="N30" s="14" t="e">
        <f t="shared" si="5"/>
        <v>#DIV/0!</v>
      </c>
      <c r="O30" s="11" t="e">
        <f t="shared" si="5"/>
        <v>#DIV/0!</v>
      </c>
      <c r="P30" s="11" t="e">
        <f t="shared" si="5"/>
        <v>#DIV/0!</v>
      </c>
    </row>
    <row r="31" spans="1:16" x14ac:dyDescent="0.25">
      <c r="A31" s="51">
        <v>15</v>
      </c>
      <c r="B31" s="15" t="s">
        <v>57</v>
      </c>
      <c r="C31" s="22"/>
      <c r="D31" s="12"/>
      <c r="E31" s="12"/>
      <c r="F31" s="10" t="e">
        <f>D31/#REF!</f>
        <v>#REF!</v>
      </c>
      <c r="G31" s="22"/>
      <c r="H31" s="12"/>
      <c r="I31" s="12"/>
      <c r="J31" s="10" t="e">
        <f>H31/#REF!</f>
        <v>#REF!</v>
      </c>
      <c r="K31" s="9">
        <f t="shared" si="4"/>
        <v>0</v>
      </c>
      <c r="L31" s="9">
        <f t="shared" si="4"/>
        <v>0</v>
      </c>
      <c r="M31" s="9">
        <f t="shared" si="4"/>
        <v>0</v>
      </c>
      <c r="N31" s="14" t="e">
        <f t="shared" si="5"/>
        <v>#DIV/0!</v>
      </c>
      <c r="O31" s="11" t="e">
        <f t="shared" si="5"/>
        <v>#DIV/0!</v>
      </c>
      <c r="P31" s="11" t="e">
        <f t="shared" si="5"/>
        <v>#DIV/0!</v>
      </c>
    </row>
    <row r="32" spans="1:16" ht="15" customHeight="1" x14ac:dyDescent="0.25">
      <c r="A32" s="46"/>
      <c r="B32" s="23" t="s">
        <v>35</v>
      </c>
      <c r="C32" s="17"/>
      <c r="D32" s="17">
        <v>8830</v>
      </c>
      <c r="E32" s="17">
        <v>8877.7000000000007</v>
      </c>
      <c r="F32" s="17"/>
      <c r="G32" s="17"/>
      <c r="H32" s="17">
        <v>8762.2000000000007</v>
      </c>
      <c r="I32" s="17">
        <v>8908.2000000000007</v>
      </c>
      <c r="J32" s="17"/>
      <c r="K32" s="16"/>
      <c r="L32" s="16"/>
      <c r="M32" s="16"/>
      <c r="N32" s="17"/>
      <c r="O32" s="12"/>
      <c r="P32" s="12"/>
    </row>
    <row r="33" spans="1:16" ht="15" customHeight="1" x14ac:dyDescent="0.25">
      <c r="A33" s="46"/>
      <c r="B33" s="23"/>
      <c r="C33" s="17"/>
      <c r="D33" s="17"/>
      <c r="E33" s="17"/>
      <c r="F33" s="17"/>
      <c r="G33" s="17"/>
      <c r="H33" s="17"/>
      <c r="I33" s="17"/>
      <c r="J33" s="17"/>
      <c r="K33" s="16"/>
      <c r="L33" s="16"/>
      <c r="M33" s="16"/>
      <c r="N33" s="17"/>
      <c r="O33" s="12"/>
      <c r="P33" s="12"/>
    </row>
    <row r="34" spans="1:16" x14ac:dyDescent="0.25">
      <c r="A34" s="46"/>
      <c r="B34" s="29" t="s">
        <v>36</v>
      </c>
      <c r="C34" s="33">
        <f t="shared" ref="C34:E34" si="6">SUM(C36:C45)</f>
        <v>40715.599999999999</v>
      </c>
      <c r="D34" s="30">
        <f t="shared" si="6"/>
        <v>53915.6</v>
      </c>
      <c r="E34" s="30">
        <f t="shared" si="6"/>
        <v>47612.7</v>
      </c>
      <c r="F34" s="31" t="e">
        <f t="shared" ref="F34:J34" si="7">SUM(F36:F45)</f>
        <v>#REF!</v>
      </c>
      <c r="G34" s="33">
        <f t="shared" si="7"/>
        <v>41931.5</v>
      </c>
      <c r="H34" s="30">
        <f t="shared" si="7"/>
        <v>52908.7</v>
      </c>
      <c r="I34" s="30">
        <f t="shared" si="7"/>
        <v>51057.799999999996</v>
      </c>
      <c r="J34" s="31" t="e">
        <f t="shared" si="7"/>
        <v>#REF!</v>
      </c>
      <c r="K34" s="32">
        <f>G34-C34</f>
        <v>1215.9000000000015</v>
      </c>
      <c r="L34" s="32">
        <f>H34-D34</f>
        <v>-1006.9000000000015</v>
      </c>
      <c r="M34" s="32">
        <f>I34-E34</f>
        <v>3445.0999999999985</v>
      </c>
      <c r="N34" s="31">
        <f>G34/C34</f>
        <v>1.0298632465197615</v>
      </c>
      <c r="O34" s="31">
        <f>H34/D34</f>
        <v>0.98132451461172643</v>
      </c>
      <c r="P34" s="31">
        <f>I34/E34</f>
        <v>1.0723567451541289</v>
      </c>
    </row>
    <row r="35" spans="1:16" x14ac:dyDescent="0.25">
      <c r="A35" s="46"/>
      <c r="B35" s="7" t="s">
        <v>37</v>
      </c>
      <c r="C35" s="7"/>
      <c r="D35" s="46"/>
      <c r="E35" s="46"/>
      <c r="F35" s="46"/>
      <c r="G35" s="7"/>
      <c r="H35" s="46"/>
      <c r="I35" s="46"/>
      <c r="J35" s="46"/>
      <c r="K35" s="47"/>
      <c r="L35" s="47"/>
      <c r="M35" s="47"/>
      <c r="N35" s="46"/>
      <c r="O35" s="46"/>
      <c r="P35" s="46"/>
    </row>
    <row r="36" spans="1:16" x14ac:dyDescent="0.25">
      <c r="A36" s="52">
        <v>1</v>
      </c>
      <c r="B36" s="24" t="s">
        <v>14</v>
      </c>
      <c r="C36" s="34">
        <v>14501.5</v>
      </c>
      <c r="D36" s="17">
        <v>15316.3</v>
      </c>
      <c r="E36" s="17">
        <v>11941.7</v>
      </c>
      <c r="F36" s="10" t="e">
        <f>D36/#REF!</f>
        <v>#REF!</v>
      </c>
      <c r="G36" s="34">
        <v>11999.7</v>
      </c>
      <c r="H36" s="17">
        <v>12711</v>
      </c>
      <c r="I36" s="17">
        <v>11519</v>
      </c>
      <c r="J36" s="10" t="e">
        <f>H36/#REF!</f>
        <v>#REF!</v>
      </c>
      <c r="K36" s="9">
        <f t="shared" ref="K36:M46" si="8">G36-C36</f>
        <v>-2501.7999999999993</v>
      </c>
      <c r="L36" s="9">
        <f t="shared" si="8"/>
        <v>-2605.2999999999993</v>
      </c>
      <c r="M36" s="9">
        <f t="shared" si="8"/>
        <v>-422.70000000000073</v>
      </c>
      <c r="N36" s="10">
        <f t="shared" ref="N36:P46" si="9">G36/C36</f>
        <v>0.82747991587077208</v>
      </c>
      <c r="O36" s="11">
        <f t="shared" si="9"/>
        <v>0.82990017171248931</v>
      </c>
      <c r="P36" s="11">
        <f t="shared" si="9"/>
        <v>0.96460302971938661</v>
      </c>
    </row>
    <row r="37" spans="1:16" x14ac:dyDescent="0.25">
      <c r="A37" s="52">
        <v>2</v>
      </c>
      <c r="B37" s="24" t="s">
        <v>38</v>
      </c>
      <c r="C37" s="28"/>
      <c r="D37" s="17"/>
      <c r="E37" s="17"/>
      <c r="F37" s="10" t="e">
        <f>D37/#REF!</f>
        <v>#REF!</v>
      </c>
      <c r="G37" s="28"/>
      <c r="H37" s="17"/>
      <c r="I37" s="17"/>
      <c r="J37" s="10" t="e">
        <f>H37/#REF!</f>
        <v>#REF!</v>
      </c>
      <c r="K37" s="9">
        <f t="shared" si="8"/>
        <v>0</v>
      </c>
      <c r="L37" s="9">
        <f t="shared" si="8"/>
        <v>0</v>
      </c>
      <c r="M37" s="9">
        <f t="shared" si="8"/>
        <v>0</v>
      </c>
      <c r="N37" s="10" t="e">
        <f t="shared" si="9"/>
        <v>#DIV/0!</v>
      </c>
      <c r="O37" s="11" t="e">
        <f t="shared" si="9"/>
        <v>#DIV/0!</v>
      </c>
      <c r="P37" s="11" t="e">
        <f t="shared" si="9"/>
        <v>#DIV/0!</v>
      </c>
    </row>
    <row r="38" spans="1:16" x14ac:dyDescent="0.25">
      <c r="A38" s="52">
        <v>3</v>
      </c>
      <c r="B38" s="24" t="s">
        <v>39</v>
      </c>
      <c r="C38" s="28"/>
      <c r="D38" s="17"/>
      <c r="E38" s="17"/>
      <c r="F38" s="10" t="e">
        <f>D38/#REF!</f>
        <v>#REF!</v>
      </c>
      <c r="G38" s="28"/>
      <c r="H38" s="17"/>
      <c r="I38" s="17"/>
      <c r="J38" s="10" t="e">
        <f>H38/#REF!</f>
        <v>#REF!</v>
      </c>
      <c r="K38" s="9">
        <f t="shared" si="8"/>
        <v>0</v>
      </c>
      <c r="L38" s="9">
        <f t="shared" si="8"/>
        <v>0</v>
      </c>
      <c r="M38" s="9">
        <f t="shared" si="8"/>
        <v>0</v>
      </c>
      <c r="N38" s="10" t="e">
        <f t="shared" si="9"/>
        <v>#DIV/0!</v>
      </c>
      <c r="O38" s="11" t="e">
        <f t="shared" si="9"/>
        <v>#DIV/0!</v>
      </c>
      <c r="P38" s="11" t="e">
        <f t="shared" si="9"/>
        <v>#DIV/0!</v>
      </c>
    </row>
    <row r="39" spans="1:16" x14ac:dyDescent="0.25">
      <c r="A39" s="52">
        <v>4</v>
      </c>
      <c r="B39" s="24" t="s">
        <v>4</v>
      </c>
      <c r="C39" s="25">
        <v>70</v>
      </c>
      <c r="D39" s="17">
        <v>70</v>
      </c>
      <c r="E39" s="17">
        <v>70</v>
      </c>
      <c r="F39" s="35" t="e">
        <f>D39/#REF!</f>
        <v>#REF!</v>
      </c>
      <c r="G39" s="25">
        <v>200</v>
      </c>
      <c r="H39" s="17">
        <v>200</v>
      </c>
      <c r="I39" s="17">
        <v>200</v>
      </c>
      <c r="J39" s="35" t="e">
        <f>H39/#REF!</f>
        <v>#REF!</v>
      </c>
      <c r="K39" s="36">
        <f t="shared" si="8"/>
        <v>130</v>
      </c>
      <c r="L39" s="36">
        <f t="shared" si="8"/>
        <v>130</v>
      </c>
      <c r="M39" s="36">
        <f t="shared" si="8"/>
        <v>130</v>
      </c>
      <c r="N39" s="35">
        <f t="shared" si="9"/>
        <v>2.8571428571428572</v>
      </c>
      <c r="O39" s="37">
        <f t="shared" si="9"/>
        <v>2.8571428571428572</v>
      </c>
      <c r="P39" s="37">
        <f t="shared" si="9"/>
        <v>2.8571428571428572</v>
      </c>
    </row>
    <row r="40" spans="1:16" x14ac:dyDescent="0.25">
      <c r="A40" s="52">
        <v>5</v>
      </c>
      <c r="B40" s="24" t="s">
        <v>15</v>
      </c>
      <c r="C40" s="25"/>
      <c r="D40" s="17"/>
      <c r="E40" s="17"/>
      <c r="F40" s="35" t="e">
        <f>D40/#REF!</f>
        <v>#REF!</v>
      </c>
      <c r="G40" s="25"/>
      <c r="H40" s="17"/>
      <c r="I40" s="17"/>
      <c r="J40" s="35" t="e">
        <f>H40/#REF!</f>
        <v>#REF!</v>
      </c>
      <c r="K40" s="36">
        <f t="shared" si="8"/>
        <v>0</v>
      </c>
      <c r="L40" s="36">
        <f t="shared" si="8"/>
        <v>0</v>
      </c>
      <c r="M40" s="36">
        <f t="shared" si="8"/>
        <v>0</v>
      </c>
      <c r="N40" s="35" t="e">
        <f t="shared" si="9"/>
        <v>#DIV/0!</v>
      </c>
      <c r="O40" s="37" t="e">
        <f t="shared" si="9"/>
        <v>#DIV/0!</v>
      </c>
      <c r="P40" s="37" t="e">
        <f t="shared" si="9"/>
        <v>#DIV/0!</v>
      </c>
    </row>
    <row r="41" spans="1:16" x14ac:dyDescent="0.25">
      <c r="A41" s="52">
        <v>6</v>
      </c>
      <c r="B41" s="24" t="s">
        <v>40</v>
      </c>
      <c r="C41" s="25">
        <v>7340.8</v>
      </c>
      <c r="D41" s="17">
        <v>9958.4</v>
      </c>
      <c r="E41" s="17">
        <v>8427.9</v>
      </c>
      <c r="F41" s="35" t="e">
        <f>D41/#REF!</f>
        <v>#REF!</v>
      </c>
      <c r="G41" s="25">
        <v>8358.7999999999993</v>
      </c>
      <c r="H41" s="17">
        <v>13489.2</v>
      </c>
      <c r="I41" s="17">
        <v>13488.9</v>
      </c>
      <c r="J41" s="35" t="e">
        <f>H41/#REF!</f>
        <v>#REF!</v>
      </c>
      <c r="K41" s="36">
        <f t="shared" si="8"/>
        <v>1017.9999999999991</v>
      </c>
      <c r="L41" s="36">
        <f t="shared" si="8"/>
        <v>3530.8000000000011</v>
      </c>
      <c r="M41" s="36">
        <f t="shared" si="8"/>
        <v>5061</v>
      </c>
      <c r="N41" s="35">
        <f t="shared" si="9"/>
        <v>1.1386769834350479</v>
      </c>
      <c r="O41" s="37">
        <f t="shared" si="9"/>
        <v>1.3545549485861184</v>
      </c>
      <c r="P41" s="37">
        <f t="shared" si="9"/>
        <v>1.6005054639945895</v>
      </c>
    </row>
    <row r="42" spans="1:16" x14ac:dyDescent="0.25">
      <c r="A42" s="52">
        <v>7</v>
      </c>
      <c r="B42" s="24" t="s">
        <v>16</v>
      </c>
      <c r="C42" s="28">
        <v>110</v>
      </c>
      <c r="D42" s="17">
        <v>731</v>
      </c>
      <c r="E42" s="17">
        <v>722.8</v>
      </c>
      <c r="F42" s="10" t="e">
        <f>D42/#REF!</f>
        <v>#REF!</v>
      </c>
      <c r="G42" s="28">
        <v>183.5</v>
      </c>
      <c r="H42" s="17">
        <v>183.5</v>
      </c>
      <c r="I42" s="17">
        <v>183.5</v>
      </c>
      <c r="J42" s="10" t="e">
        <f>H42/#REF!</f>
        <v>#REF!</v>
      </c>
      <c r="K42" s="9">
        <f t="shared" si="8"/>
        <v>73.5</v>
      </c>
      <c r="L42" s="9">
        <f t="shared" si="8"/>
        <v>-547.5</v>
      </c>
      <c r="M42" s="9">
        <f t="shared" si="8"/>
        <v>-539.29999999999995</v>
      </c>
      <c r="N42" s="10">
        <f t="shared" si="9"/>
        <v>1.6681818181818182</v>
      </c>
      <c r="O42" s="11">
        <f t="shared" si="9"/>
        <v>0.25102599179206564</v>
      </c>
      <c r="P42" s="11">
        <f t="shared" si="9"/>
        <v>0.25387382401770892</v>
      </c>
    </row>
    <row r="43" spans="1:16" x14ac:dyDescent="0.25">
      <c r="A43" s="52">
        <v>8</v>
      </c>
      <c r="B43" s="24" t="s">
        <v>19</v>
      </c>
      <c r="C43" s="28">
        <v>4988.3999999999996</v>
      </c>
      <c r="D43" s="17">
        <v>6560.9</v>
      </c>
      <c r="E43" s="17">
        <v>6090.1</v>
      </c>
      <c r="F43" s="10" t="e">
        <f>D43/#REF!</f>
        <v>#REF!</v>
      </c>
      <c r="G43" s="28">
        <v>6179.5</v>
      </c>
      <c r="H43" s="17">
        <v>6339.4</v>
      </c>
      <c r="I43" s="17">
        <v>6152.6</v>
      </c>
      <c r="J43" s="10" t="e">
        <f>H43/#REF!</f>
        <v>#REF!</v>
      </c>
      <c r="K43" s="9">
        <f t="shared" si="8"/>
        <v>1191.1000000000004</v>
      </c>
      <c r="L43" s="9">
        <f t="shared" si="8"/>
        <v>-221.5</v>
      </c>
      <c r="M43" s="9">
        <f t="shared" si="8"/>
        <v>62.5</v>
      </c>
      <c r="N43" s="10">
        <f t="shared" si="9"/>
        <v>1.2387739555769386</v>
      </c>
      <c r="O43" s="11">
        <f t="shared" si="9"/>
        <v>0.96623938788885666</v>
      </c>
      <c r="P43" s="11">
        <f t="shared" si="9"/>
        <v>1.0102625572650696</v>
      </c>
    </row>
    <row r="44" spans="1:16" x14ac:dyDescent="0.25">
      <c r="A44" s="52">
        <v>9</v>
      </c>
      <c r="B44" s="24" t="s">
        <v>17</v>
      </c>
      <c r="C44" s="28">
        <v>12404.9</v>
      </c>
      <c r="D44" s="17">
        <v>19979</v>
      </c>
      <c r="E44" s="17">
        <v>19090.099999999999</v>
      </c>
      <c r="F44" s="10" t="e">
        <f>D44/#REF!</f>
        <v>#REF!</v>
      </c>
      <c r="G44" s="28">
        <v>13810</v>
      </c>
      <c r="H44" s="17">
        <v>18729.599999999999</v>
      </c>
      <c r="I44" s="17">
        <v>18272.7</v>
      </c>
      <c r="J44" s="10" t="e">
        <f>H44/#REF!</f>
        <v>#REF!</v>
      </c>
      <c r="K44" s="9">
        <f t="shared" si="8"/>
        <v>1405.1000000000004</v>
      </c>
      <c r="L44" s="9">
        <f t="shared" si="8"/>
        <v>-1249.4000000000015</v>
      </c>
      <c r="M44" s="9">
        <f t="shared" si="8"/>
        <v>-817.39999999999782</v>
      </c>
      <c r="N44" s="10">
        <f t="shared" si="9"/>
        <v>1.1132697563059759</v>
      </c>
      <c r="O44" s="11">
        <f t="shared" si="9"/>
        <v>0.93746433755443204</v>
      </c>
      <c r="P44" s="11">
        <f t="shared" si="9"/>
        <v>0.95718199485597255</v>
      </c>
    </row>
    <row r="45" spans="1:16" x14ac:dyDescent="0.25">
      <c r="A45" s="52">
        <v>10</v>
      </c>
      <c r="B45" s="24" t="s">
        <v>18</v>
      </c>
      <c r="C45" s="28">
        <v>1300</v>
      </c>
      <c r="D45" s="17">
        <v>1300</v>
      </c>
      <c r="E45" s="17">
        <v>1270.0999999999999</v>
      </c>
      <c r="F45" s="10" t="e">
        <f>D45/#REF!</f>
        <v>#REF!</v>
      </c>
      <c r="G45" s="28">
        <v>1200</v>
      </c>
      <c r="H45" s="17">
        <v>1256</v>
      </c>
      <c r="I45" s="17">
        <v>1241.0999999999999</v>
      </c>
      <c r="J45" s="10" t="e">
        <f>H45/#REF!</f>
        <v>#REF!</v>
      </c>
      <c r="K45" s="9">
        <f t="shared" si="8"/>
        <v>-100</v>
      </c>
      <c r="L45" s="9">
        <f t="shared" si="8"/>
        <v>-44</v>
      </c>
      <c r="M45" s="9">
        <f t="shared" si="8"/>
        <v>-29</v>
      </c>
      <c r="N45" s="10">
        <f t="shared" si="9"/>
        <v>0.92307692307692313</v>
      </c>
      <c r="O45" s="11">
        <f t="shared" si="9"/>
        <v>0.96615384615384614</v>
      </c>
      <c r="P45" s="11">
        <f t="shared" si="9"/>
        <v>0.97716715219274075</v>
      </c>
    </row>
    <row r="46" spans="1:16" x14ac:dyDescent="0.25">
      <c r="A46" s="46"/>
      <c r="B46" s="23" t="s">
        <v>41</v>
      </c>
      <c r="C46" s="21"/>
      <c r="D46" s="26"/>
      <c r="E46" s="26">
        <v>8908.2000000000007</v>
      </c>
      <c r="F46" s="14"/>
      <c r="G46" s="21"/>
      <c r="H46" s="26"/>
      <c r="I46" s="26">
        <v>4195.2</v>
      </c>
      <c r="J46" s="14"/>
      <c r="K46" s="27"/>
      <c r="L46" s="27"/>
      <c r="M46" s="27">
        <f t="shared" si="8"/>
        <v>-4713.0000000000009</v>
      </c>
      <c r="N46" s="14"/>
      <c r="O46" s="14"/>
      <c r="P46" s="14">
        <f t="shared" si="9"/>
        <v>0.47093688960732805</v>
      </c>
    </row>
    <row r="47" spans="1:16" x14ac:dyDescent="0.25">
      <c r="A47" s="46"/>
      <c r="B47" s="50" t="s">
        <v>42</v>
      </c>
      <c r="C47" s="17">
        <f>C9+C32-C34-C46</f>
        <v>0</v>
      </c>
      <c r="D47" s="17">
        <f>D9+D32-D34-D46</f>
        <v>0</v>
      </c>
      <c r="E47" s="17">
        <f>E9+E32-E34-E46</f>
        <v>0</v>
      </c>
      <c r="F47" s="17"/>
      <c r="G47" s="17">
        <f>G9+G32-G34-G46</f>
        <v>0</v>
      </c>
      <c r="H47" s="17">
        <f>H9+H32-H34-H46</f>
        <v>0</v>
      </c>
      <c r="I47" s="17">
        <f>I9+I32-I34-I46</f>
        <v>0</v>
      </c>
      <c r="J47" s="17"/>
      <c r="K47" s="16"/>
      <c r="L47" s="16"/>
      <c r="M47" s="16"/>
      <c r="N47" s="17"/>
      <c r="O47" s="17"/>
      <c r="P47" s="17"/>
    </row>
    <row r="48" spans="1:16" x14ac:dyDescent="0.25">
      <c r="A48" s="40"/>
      <c r="B48" s="48"/>
      <c r="C48" s="18"/>
      <c r="D48" s="18"/>
      <c r="E48" s="18"/>
      <c r="F48" s="18"/>
      <c r="G48" s="18"/>
      <c r="H48" s="18"/>
      <c r="I48" s="18"/>
      <c r="J48" s="18"/>
      <c r="K48" s="19"/>
      <c r="L48" s="19"/>
      <c r="M48" s="19"/>
      <c r="N48" s="18"/>
      <c r="O48" s="18"/>
      <c r="P48" s="18"/>
    </row>
    <row r="49" spans="1:16" x14ac:dyDescent="0.25">
      <c r="A49" s="40"/>
      <c r="B49" s="48"/>
      <c r="C49" s="18"/>
      <c r="D49" s="18"/>
      <c r="E49" s="18"/>
      <c r="F49" s="18"/>
      <c r="G49" s="18"/>
      <c r="H49" s="18"/>
      <c r="I49" s="18"/>
      <c r="J49" s="18"/>
      <c r="K49" s="19"/>
      <c r="L49" s="19"/>
      <c r="M49" s="19"/>
      <c r="N49" s="18"/>
      <c r="O49" s="18"/>
      <c r="P49" s="18"/>
    </row>
    <row r="51" spans="1:16" x14ac:dyDescent="0.25">
      <c r="A51" s="3" t="s">
        <v>11</v>
      </c>
      <c r="B51" s="1"/>
      <c r="C51" s="1"/>
      <c r="D51" s="1"/>
      <c r="E51" s="1"/>
      <c r="F51" s="1"/>
      <c r="G51" s="1"/>
      <c r="H51" s="4"/>
      <c r="I51" s="3"/>
    </row>
    <row r="52" spans="1:16" x14ac:dyDescent="0.25">
      <c r="A52" s="3" t="s">
        <v>5</v>
      </c>
      <c r="B52" s="1"/>
      <c r="C52" s="1"/>
      <c r="D52" s="1"/>
      <c r="E52" s="1"/>
      <c r="F52" s="1"/>
      <c r="G52" s="1"/>
      <c r="H52" s="5" t="s">
        <v>9</v>
      </c>
      <c r="I52" s="3"/>
    </row>
    <row r="53" spans="1:16" x14ac:dyDescent="0.25">
      <c r="A53" s="3"/>
      <c r="B53" s="1"/>
      <c r="C53" s="1"/>
      <c r="D53" s="1"/>
      <c r="E53" s="1"/>
      <c r="F53" s="1"/>
      <c r="G53" s="1"/>
      <c r="H53" s="5"/>
      <c r="I53" s="3"/>
    </row>
    <row r="54" spans="1:16" x14ac:dyDescent="0.25">
      <c r="A54" s="3"/>
      <c r="B54" s="1"/>
      <c r="C54" s="1"/>
      <c r="D54" s="1"/>
      <c r="E54" s="1"/>
      <c r="F54" s="1"/>
      <c r="G54" s="1"/>
      <c r="H54" s="5"/>
      <c r="I54" s="3"/>
    </row>
    <row r="55" spans="1:16" x14ac:dyDescent="0.25">
      <c r="A55" s="3" t="s">
        <v>8</v>
      </c>
      <c r="B55" s="1"/>
      <c r="C55" s="1"/>
      <c r="D55" s="1"/>
      <c r="E55" s="1"/>
      <c r="F55" s="1"/>
      <c r="G55" s="1"/>
      <c r="H55" s="5" t="s">
        <v>10</v>
      </c>
      <c r="I55" s="3"/>
    </row>
    <row r="56" spans="1:16" x14ac:dyDescent="0.25">
      <c r="A56" s="3"/>
      <c r="B56" s="1"/>
      <c r="C56" s="1"/>
      <c r="D56" s="1"/>
      <c r="E56" s="1"/>
      <c r="F56" s="1"/>
      <c r="G56" s="1"/>
      <c r="H56" s="4"/>
      <c r="I56" s="3"/>
    </row>
    <row r="57" spans="1:16" x14ac:dyDescent="0.25">
      <c r="A57" s="3" t="s">
        <v>6</v>
      </c>
      <c r="B57" s="1"/>
      <c r="C57" s="1"/>
      <c r="D57" s="1"/>
      <c r="E57" s="1"/>
      <c r="F57" s="1"/>
      <c r="G57" s="1"/>
      <c r="H57" s="2"/>
      <c r="I57" s="3"/>
    </row>
    <row r="58" spans="1:16" x14ac:dyDescent="0.25">
      <c r="A58" s="3" t="s">
        <v>7</v>
      </c>
      <c r="B58" s="1"/>
      <c r="C58" s="1"/>
      <c r="D58" s="1"/>
      <c r="E58" s="1"/>
      <c r="F58" s="1"/>
      <c r="G58" s="1"/>
      <c r="H58" s="2"/>
      <c r="I58" s="3"/>
    </row>
    <row r="59" spans="1:16" x14ac:dyDescent="0.25">
      <c r="A59" s="1"/>
      <c r="B59" s="1"/>
      <c r="C59" s="1"/>
      <c r="D59" s="1"/>
      <c r="E59" s="1"/>
      <c r="F59" s="1"/>
      <c r="G59" s="1"/>
      <c r="H59" s="2"/>
      <c r="I59" s="3"/>
    </row>
  </sheetData>
  <mergeCells count="13">
    <mergeCell ref="A1:P1"/>
    <mergeCell ref="A2:P2"/>
    <mergeCell ref="P6:P7"/>
    <mergeCell ref="A5:A7"/>
    <mergeCell ref="B5:B7"/>
    <mergeCell ref="C5:P5"/>
    <mergeCell ref="C6:F6"/>
    <mergeCell ref="G6:J6"/>
    <mergeCell ref="K6:K7"/>
    <mergeCell ref="L6:L7"/>
    <mergeCell ref="M6:M7"/>
    <mergeCell ref="N6:N7"/>
    <mergeCell ref="O6:O7"/>
  </mergeCells>
  <pageMargins left="0.23622047244094491" right="0.15748031496062992" top="0.53" bottom="0.27559055118110237" header="0.15748031496062992" footer="0.23622047244094491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Ф-3  </vt:lpstr>
      <vt:lpstr>'Ф-3  '!Заголовки_для_печати</vt:lpstr>
      <vt:lpstr>'Ф-3 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2026-04-10T05:32:16Z</dcterms:modified>
</cp:coreProperties>
</file>